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420" activeTab="3"/>
  </bookViews>
  <sheets>
    <sheet name="扉-2_招标控制价" sheetId="1" r:id="rId1"/>
    <sheet name="表-01_总说明" sheetId="2" r:id="rId2"/>
    <sheet name="表-04_单位工程招标控制价汇总表" sheetId="3" r:id="rId3"/>
    <sheet name="表-08_分部分项工程和单价措施项目清单与计价表" sheetId="4" r:id="rId4"/>
    <sheet name="表-09_工程量清单综合单价分析表" sheetId="5" r:id="rId5"/>
    <sheet name="表-11_总价措施项目清单与计价表" sheetId="6" r:id="rId6"/>
    <sheet name="表-15_规费、增值税计价表" sheetId="7" r:id="rId7"/>
    <sheet name="投标_主要材料及价格表(有信息价)" sheetId="8" r:id="rId8"/>
  </sheets>
  <definedNames/>
  <calcPr fullCalcOnLoad="1"/>
</workbook>
</file>

<file path=xl/sharedStrings.xml><?xml version="1.0" encoding="utf-8"?>
<sst xmlns="http://schemas.openxmlformats.org/spreadsheetml/2006/main" count="607" uniqueCount="321">
  <si>
    <t>工程</t>
  </si>
  <si>
    <t>招 标 控 制 价</t>
  </si>
  <si>
    <t xml:space="preserve">  招标控制价</t>
  </si>
  <si>
    <t>(小写):</t>
  </si>
  <si>
    <t>487160.33元</t>
  </si>
  <si>
    <t>肆拾捌万柒仟壹佰陆拾元叁角叁分</t>
  </si>
  <si>
    <t>(大写):</t>
  </si>
  <si>
    <t>广西工贸高级技工学校</t>
  </si>
  <si>
    <t xml:space="preserve">  招  标  人:</t>
  </si>
  <si>
    <t>造价咨询人：</t>
  </si>
  <si>
    <t>（单位盖章）</t>
  </si>
  <si>
    <t>（单位资质专用章）</t>
  </si>
  <si>
    <t xml:space="preserve">  法定代表人 </t>
  </si>
  <si>
    <t xml:space="preserve">法定代表人  </t>
  </si>
  <si>
    <t>或其授权人：</t>
  </si>
  <si>
    <t>（签字或盖章）</t>
  </si>
  <si>
    <t>编  制  人：</t>
  </si>
  <si>
    <t>复  核  人：</t>
  </si>
  <si>
    <t xml:space="preserve">                 </t>
  </si>
  <si>
    <t>（造价人员签字）</t>
  </si>
  <si>
    <t>(造价工程师签字盖专用章)</t>
  </si>
  <si>
    <t xml:space="preserve">  编 制 时 间:</t>
  </si>
  <si>
    <t>复 核 时 间：</t>
  </si>
  <si>
    <t>扉-2</t>
  </si>
  <si>
    <t>总  说  明</t>
  </si>
  <si>
    <t>工程名称:</t>
  </si>
  <si>
    <t>第1页 共1页</t>
  </si>
  <si>
    <t>表-01</t>
  </si>
  <si>
    <t>单位工程招标控制价汇总表</t>
  </si>
  <si>
    <t>序号</t>
  </si>
  <si>
    <t>汇总内容</t>
  </si>
  <si>
    <t>金额(元)</t>
  </si>
  <si>
    <t>备注</t>
  </si>
  <si>
    <t>1</t>
  </si>
  <si>
    <t>分部分项工程和单价措施项目清单计价合计</t>
  </si>
  <si>
    <t xml:space="preserve"> 1.1</t>
  </si>
  <si>
    <t xml:space="preserve">  其中:暂估价</t>
  </si>
  <si>
    <t>2</t>
  </si>
  <si>
    <t>总价措施项目清单计价合计</t>
  </si>
  <si>
    <t xml:space="preserve"> 2.1</t>
  </si>
  <si>
    <t xml:space="preserve">  其中:安全文明施工费</t>
  </si>
  <si>
    <t>3</t>
  </si>
  <si>
    <t>其他项目清单计价合计</t>
  </si>
  <si>
    <t>4</t>
  </si>
  <si>
    <t>税前项目清单计价合计</t>
  </si>
  <si>
    <t>5</t>
  </si>
  <si>
    <t>规费</t>
  </si>
  <si>
    <t>6</t>
  </si>
  <si>
    <t>增值税</t>
  </si>
  <si>
    <t>7</t>
  </si>
  <si>
    <t>工程总造价=1+2+3+4+5+6</t>
  </si>
  <si>
    <t xml:space="preserve"> </t>
  </si>
  <si>
    <t>表-04</t>
  </si>
  <si>
    <t>分部分项工程和单价措施项目清单与计价表</t>
  </si>
  <si>
    <t>第1页 共2页</t>
  </si>
  <si>
    <t>序
号</t>
  </si>
  <si>
    <t>项目编码</t>
  </si>
  <si>
    <t>项目名称及
项目特征描述</t>
  </si>
  <si>
    <t>计量单位</t>
  </si>
  <si>
    <t>工程量</t>
  </si>
  <si>
    <t>综合单价</t>
  </si>
  <si>
    <t>合 价</t>
  </si>
  <si>
    <t>其中：</t>
  </si>
  <si>
    <t>暂估价</t>
  </si>
  <si>
    <t>分部分项工程</t>
  </si>
  <si>
    <t>0402</t>
  </si>
  <si>
    <t>道路工程</t>
  </si>
  <si>
    <t>040201001001</t>
  </si>
  <si>
    <t>路床碾压</t>
  </si>
  <si>
    <t>㎡</t>
  </si>
  <si>
    <t>620.00</t>
  </si>
  <si>
    <t>040202009001</t>
  </si>
  <si>
    <t>300厚天然级配砂石</t>
  </si>
  <si>
    <t>040203003001</t>
  </si>
  <si>
    <t>透层</t>
  </si>
  <si>
    <t>040203003002</t>
  </si>
  <si>
    <t>粘层</t>
  </si>
  <si>
    <t>040203006001</t>
  </si>
  <si>
    <t>50厚中粒式沥青混凝土</t>
  </si>
  <si>
    <t>040203006002</t>
  </si>
  <si>
    <t>30厚细粒式沥青混凝土</t>
  </si>
  <si>
    <t>桂011104006001</t>
  </si>
  <si>
    <t>3mm硅PU</t>
  </si>
  <si>
    <t>拆旧铺新沥青混凝土上铺设</t>
  </si>
  <si>
    <t>8</t>
  </si>
  <si>
    <t>350.00</t>
  </si>
  <si>
    <t>三分区内部分打磨拆除坏的硅PU面层</t>
  </si>
  <si>
    <t>9</t>
  </si>
  <si>
    <t>硅PU新涂面漆及画线</t>
  </si>
  <si>
    <t>694.00</t>
  </si>
  <si>
    <t>10</t>
  </si>
  <si>
    <t>040205006001</t>
  </si>
  <si>
    <t>200米跑道画线</t>
  </si>
  <si>
    <t>5cm宽白线</t>
  </si>
  <si>
    <t>0410</t>
  </si>
  <si>
    <t>拆除工程</t>
  </si>
  <si>
    <t>11</t>
  </si>
  <si>
    <t>041001001001</t>
  </si>
  <si>
    <t>拆除200混凝土面层</t>
  </si>
  <si>
    <t>12</t>
  </si>
  <si>
    <t>041001003001</t>
  </si>
  <si>
    <t>拆除200水泥稳定土基层</t>
  </si>
  <si>
    <t>13</t>
  </si>
  <si>
    <t>04B001</t>
  </si>
  <si>
    <t>旧路面机械切缝</t>
  </si>
  <si>
    <t>m</t>
  </si>
  <si>
    <t>74.00</t>
  </si>
  <si>
    <t>14</t>
  </si>
  <si>
    <t>040103002001</t>
  </si>
  <si>
    <t>混凝土块余方弃置</t>
  </si>
  <si>
    <t></t>
  </si>
  <si>
    <t>124.00</t>
  </si>
  <si>
    <t>1.运距5km</t>
  </si>
  <si>
    <t>15</t>
  </si>
  <si>
    <t>040103002002</t>
  </si>
  <si>
    <t>余方弃置</t>
  </si>
  <si>
    <t>16</t>
  </si>
  <si>
    <t>040305003001</t>
  </si>
  <si>
    <t>砖砌排水暗沟</t>
  </si>
  <si>
    <t>40.00</t>
  </si>
  <si>
    <t xml:space="preserve">     小    计</t>
  </si>
  <si>
    <t xml:space="preserve">     ∑人工费</t>
  </si>
  <si>
    <t xml:space="preserve">     ∑材料费</t>
  </si>
  <si>
    <t xml:space="preserve">     ∑机械费</t>
  </si>
  <si>
    <t xml:space="preserve">     ∑管理费</t>
  </si>
  <si>
    <t xml:space="preserve">     ∑利  润</t>
  </si>
  <si>
    <t>单价措施项目</t>
  </si>
  <si>
    <t>04110640+</t>
  </si>
  <si>
    <t>大型机械、设备进出场及安拆、使用</t>
  </si>
  <si>
    <t>18</t>
  </si>
  <si>
    <t>041106001001</t>
  </si>
  <si>
    <t>大型机械场外运输费 履带式挖掘机 1.0以内</t>
  </si>
  <si>
    <t>台·次</t>
  </si>
  <si>
    <t>041104</t>
  </si>
  <si>
    <t>便道及便桥</t>
  </si>
  <si>
    <t>19</t>
  </si>
  <si>
    <t>041104001001</t>
  </si>
  <si>
    <t>10mm钢板便道</t>
  </si>
  <si>
    <t>100.00</t>
  </si>
  <si>
    <t>041108</t>
  </si>
  <si>
    <t>其他工程</t>
  </si>
  <si>
    <t>20</t>
  </si>
  <si>
    <t>桂041109007001</t>
  </si>
  <si>
    <t>固定式施工护栏</t>
  </si>
  <si>
    <t>120.00</t>
  </si>
  <si>
    <t>表-08</t>
  </si>
  <si>
    <t>第2页 共2页</t>
  </si>
  <si>
    <t xml:space="preserve">     合    计</t>
  </si>
  <si>
    <t>工程量清单综合单价分析表</t>
  </si>
  <si>
    <t>项目名称及项目
特征描述</t>
  </si>
  <si>
    <t>单位</t>
  </si>
  <si>
    <t>（元）</t>
  </si>
  <si>
    <t>人工费</t>
  </si>
  <si>
    <t>材料费</t>
  </si>
  <si>
    <t>机械费</t>
  </si>
  <si>
    <t>管理费</t>
  </si>
  <si>
    <t>利润</t>
  </si>
  <si>
    <t>其中:
暂估价</t>
  </si>
  <si>
    <t>C2-0001换</t>
  </si>
  <si>
    <t>路床槽整形 路床 碾压检验</t>
  </si>
  <si>
    <t>100㎡</t>
  </si>
  <si>
    <t>6.2000</t>
  </si>
  <si>
    <t>C2-0021换</t>
  </si>
  <si>
    <t>级配碎石摊铺 厚15cm[实际30]</t>
  </si>
  <si>
    <t>C2-0073</t>
  </si>
  <si>
    <t>喷洒石油沥青透油层(1kg/㎡)</t>
  </si>
  <si>
    <t>C2-0074</t>
  </si>
  <si>
    <t>喷洒石油沥青粘油层(0.5kg/㎡)</t>
  </si>
  <si>
    <t>C2-0092换</t>
  </si>
  <si>
    <t>中粒式沥青混凝土路面 人工摊铺 厚5cm{换:中粒式沥青混凝土}</t>
  </si>
  <si>
    <t>C2-0099换</t>
  </si>
  <si>
    <t>细粒式沥青混凝土路面 人工摊铺 厚3cm{换:细(微)粒沥青混凝土}</t>
  </si>
  <si>
    <t>B-</t>
  </si>
  <si>
    <t>个</t>
  </si>
  <si>
    <t>C1-0352换</t>
  </si>
  <si>
    <t>拆除水泥混凝土路面 岩石破碎机拆除  厚度15cm[实际20]</t>
  </si>
  <si>
    <t>C1-0356换</t>
  </si>
  <si>
    <t>岩石破碎机拆除 水泥稳定碎（砾）石基层、水泥稳定土基层 厚度15cm[实际20]</t>
  </si>
  <si>
    <t>C1-0385</t>
  </si>
  <si>
    <t>旧路面机械切缝 切缝机切缝</t>
  </si>
  <si>
    <t>100m</t>
  </si>
  <si>
    <t>0.7400</t>
  </si>
  <si>
    <t>表－09</t>
  </si>
  <si>
    <t>C1-0133换</t>
  </si>
  <si>
    <t>自卸汽车运石方（运距1km内） 12t[实际5]</t>
  </si>
  <si>
    <t>1000</t>
  </si>
  <si>
    <t>0.12400</t>
  </si>
  <si>
    <t>C1-0124换</t>
  </si>
  <si>
    <t>自卸汽车运土方（运距1km内） 12t[实际5]</t>
  </si>
  <si>
    <t>A3-120</t>
  </si>
  <si>
    <t>砖砌地沟{水泥石灰砂浆中砂M5}</t>
  </si>
  <si>
    <t>10</t>
  </si>
  <si>
    <t>0.960</t>
  </si>
  <si>
    <t>A10-33换</t>
  </si>
  <si>
    <t>其他 水泥砂浆 井壁池壁{换:水泥砂浆 1∶2}</t>
  </si>
  <si>
    <t>0.4000</t>
  </si>
  <si>
    <t>A4-3换</t>
  </si>
  <si>
    <t>混凝土垫层{换:碎石 GD40  商品普通砼  C15}</t>
  </si>
  <si>
    <t>0.216</t>
  </si>
  <si>
    <t>A4-148</t>
  </si>
  <si>
    <t>预制混凝土 地沟盖板 制作{碎石 GD20 中砂水泥 32.5 C20}</t>
  </si>
  <si>
    <t>0.173</t>
  </si>
  <si>
    <t>A4-215</t>
  </si>
  <si>
    <t>地沟盖板 安装{水泥砂浆 1∶2}</t>
  </si>
  <si>
    <t>A4-248</t>
  </si>
  <si>
    <t>预制构件圆钢制安 圆钢φ10以内 绑扎</t>
  </si>
  <si>
    <t>t</t>
  </si>
  <si>
    <t>0.136</t>
  </si>
  <si>
    <t>C1-0441</t>
  </si>
  <si>
    <t>台次</t>
  </si>
  <si>
    <t>10mm钢板</t>
  </si>
  <si>
    <t>7.850</t>
  </si>
  <si>
    <t>C1-0423</t>
  </si>
  <si>
    <t>施工护栏 彩钢板 型钢 高2.0m</t>
  </si>
  <si>
    <t>1.2000</t>
  </si>
  <si>
    <t>总价措施项目清单与计价表</t>
  </si>
  <si>
    <t>序
号</t>
  </si>
  <si>
    <t>项 目 名 称</t>
  </si>
  <si>
    <t>计 算 基 础</t>
  </si>
  <si>
    <t>费 率(%)
或标准</t>
  </si>
  <si>
    <t>金 额(元)</t>
  </si>
  <si>
    <t>一</t>
  </si>
  <si>
    <t>市政综合工程(营改增)一般计税法</t>
  </si>
  <si>
    <t>桂041201001001</t>
  </si>
  <si>
    <t>安全文明施工费</t>
  </si>
  <si>
    <t>∑分部分项、单价措施(人工费+机械费)
(8878.04+29090.14+1191.15+956.27)</t>
  </si>
  <si>
    <t>11.90</t>
  </si>
  <si>
    <t>桂041201002001</t>
  </si>
  <si>
    <t>检验试验配合费</t>
  </si>
  <si>
    <t>0.50</t>
  </si>
  <si>
    <t>桂041201003001</t>
  </si>
  <si>
    <t>雨季施工增加费</t>
  </si>
  <si>
    <t>3.00</t>
  </si>
  <si>
    <t>桂041201004001</t>
  </si>
  <si>
    <t>工程定位复测费</t>
  </si>
  <si>
    <t>0.30</t>
  </si>
  <si>
    <t xml:space="preserve">        合        计</t>
  </si>
  <si>
    <t>注：以项计算的总价措施，无“计算基础”和“费率”的数值，可只填“金额”数值，但应在备注栏说明施工方案出处或计算方式。</t>
  </si>
  <si>
    <t>表-11</t>
  </si>
  <si>
    <t>规费、增值税计价表</t>
  </si>
  <si>
    <t>项目名称</t>
  </si>
  <si>
    <t>计算基础</t>
  </si>
  <si>
    <t>计算费率(%)</t>
  </si>
  <si>
    <t>1.1+1.2+1.3</t>
  </si>
  <si>
    <t>1.1</t>
  </si>
  <si>
    <t>社会保险费</t>
  </si>
  <si>
    <t>∑(分部分项人工费+单价措施人工费)
(8878.04+1191.15)</t>
  </si>
  <si>
    <t>29.35</t>
  </si>
  <si>
    <t>1.1.1</t>
  </si>
  <si>
    <t>养老保险费</t>
  </si>
  <si>
    <t>17.22</t>
  </si>
  <si>
    <t>1.1.2</t>
  </si>
  <si>
    <t>失业保险费</t>
  </si>
  <si>
    <t>0.34</t>
  </si>
  <si>
    <t>1.1.3</t>
  </si>
  <si>
    <t>医疗保险费</t>
  </si>
  <si>
    <t>10.25</t>
  </si>
  <si>
    <t>1.1.4</t>
  </si>
  <si>
    <t>生育保险费</t>
  </si>
  <si>
    <t>0.64</t>
  </si>
  <si>
    <t>1.1.5</t>
  </si>
  <si>
    <t>工伤保险费</t>
  </si>
  <si>
    <t>0.90</t>
  </si>
  <si>
    <t>1.2</t>
  </si>
  <si>
    <t>住房公积金</t>
  </si>
  <si>
    <t>1.85</t>
  </si>
  <si>
    <t>1.3</t>
  </si>
  <si>
    <t>工程排污费</t>
  </si>
  <si>
    <t>0.40</t>
  </si>
  <si>
    <t>Σ（分部分项工程费及单价措施项目费+总价措施项目费+其他项目费+税前项目费+规费）
(437456.05+6298.16+0+0+3181.87)</t>
  </si>
  <si>
    <t>9.00</t>
  </si>
  <si>
    <t xml:space="preserve">       合          计</t>
  </si>
  <si>
    <t>表-15</t>
  </si>
  <si>
    <t>主要材料及价格表</t>
  </si>
  <si>
    <t>第1页  共1页</t>
  </si>
  <si>
    <t>材料编码</t>
  </si>
  <si>
    <t>项目名称及规格、型号等特殊要求</t>
  </si>
  <si>
    <t>数量</t>
  </si>
  <si>
    <t>单价（元）</t>
  </si>
  <si>
    <t>010310001</t>
  </si>
  <si>
    <t>镀锌铁丝(综合)</t>
  </si>
  <si>
    <t>kg</t>
  </si>
  <si>
    <t>010902001</t>
  </si>
  <si>
    <t>圆钢HPB300 Φ10以内(综合)</t>
  </si>
  <si>
    <t>040102001</t>
  </si>
  <si>
    <t>普通硅酸盐水泥 32.5MPa</t>
  </si>
  <si>
    <t>040301001</t>
  </si>
  <si>
    <t>砂(综合)</t>
  </si>
  <si>
    <t>040301004</t>
  </si>
  <si>
    <t>中砂</t>
  </si>
  <si>
    <t>040501003</t>
  </si>
  <si>
    <t>砾石 5～20mm</t>
  </si>
  <si>
    <t>040501005</t>
  </si>
  <si>
    <t>砾石 10～40mm</t>
  </si>
  <si>
    <t>040502003</t>
  </si>
  <si>
    <t>碎石 5～20mm</t>
  </si>
  <si>
    <t>040902004</t>
  </si>
  <si>
    <t>石灰膏</t>
  </si>
  <si>
    <t>341101001</t>
  </si>
  <si>
    <t>水</t>
  </si>
  <si>
    <t>043104002</t>
  </si>
  <si>
    <t>碎石 GD40  商品普通砼  C15</t>
  </si>
  <si>
    <t>043117002</t>
  </si>
  <si>
    <t>中粒式沥青混凝土</t>
  </si>
  <si>
    <t>043117003</t>
  </si>
  <si>
    <t>细(微)粒沥青混凝土</t>
  </si>
  <si>
    <t>140301004</t>
  </si>
  <si>
    <t>国V汽油 92#</t>
  </si>
  <si>
    <t>140304001</t>
  </si>
  <si>
    <t>轻柴油 0#</t>
  </si>
  <si>
    <t>341103001</t>
  </si>
  <si>
    <t>电</t>
  </si>
  <si>
    <t>kW.h</t>
  </si>
  <si>
    <t>工程名称:广西工贸高级技工学校教学楼前篮球场翻修项目</t>
  </si>
  <si>
    <t xml:space="preserve">工程名称:广西工贸高级技工学校教学楼前篮球场翻修项目  </t>
  </si>
  <si>
    <t>广西工贸高级技工学校教学楼前篮球场翻修项目</t>
  </si>
  <si>
    <t>广西工贸高级技工学校教学楼前篮球场翻修项目</t>
  </si>
  <si>
    <t>工程名称：广西工贸高级技工学校教学楼前篮球场翻修项目</t>
  </si>
  <si>
    <t xml:space="preserve">一、工程概况：广西工贸高级技工学校教学楼前篮球场翻修项目。
    建设单位：广西工贸高级技工学校
    项目地点：广西工贸高级技工学校，工程范围：教学楼前篮球场翻修项目
二、编制依据：
     (1)建设单位提供的设计图纸，以及建设单位提供的其他说明材料。
     (2)国家标准《建设工程工程量计算规范》(GB50854~50862-2013)及《建设工程工程量计算规范(GB50854~50862-2013)广西壮族自治区实施细则(修订本)》
     (3)《建设工程工程量清单计价规范 GB 50500-2013》、《广西建设工程工程量清单计价应用指南 GB 50500-2013》。
     (4)2013年《广西壮族自治区建筑装饰装修工程消耗量定额》、2011版《广西壮族自治区建筑工程拆除消耗量定额》、2014年《广西壮族自治区市政工程消耗量定额》、2015年《广西壮族自治区安装工程消耗量定额》及计价相关规定、2013年《广西壮族自治区园林绿化工程消耗量定额》及其补充定额、计价相关规定。 
     (5)桂建标字[2018]19号《关于调整建设工程定额人工工资单价的通知》
     (6)桂建标字[2016]16号《广西壮族自治区建设工程费用定额》
     (7)桂建标[2019]12号《关于调整建设工程计价增值税税率的通知》
   三、编制说明
     本工程按广西建设工程造价管理总站玉林站颁布的《玉林建筑信息》2022年第4期(玉林)的建筑材料信息价，玉林建筑信息缺项材料价格参考玉林市/南宁市同期信息价或调查市场综合价计取。
</t>
  </si>
  <si>
    <t>694.00</t>
  </si>
  <si>
    <t>200米跑道画线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</si>
</sst>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\-0.000;;"/>
    <numFmt numFmtId="177" formatCode="0.00_ ;\-0.00;;"/>
  </numFmts>
  <fonts count="67">
    <font>
      <sz val="10"/>
      <name val="宋体"/>
      <family val="0"/>
    </font>
    <font>
      <sz val="11"/>
      <name val="宋体"/>
      <family val="0"/>
    </font>
    <font>
      <b/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9"/>
      <color indexed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9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9"/>
      <color indexed="8"/>
      <name val="黑体"/>
      <family val="3"/>
    </font>
    <font>
      <sz val="11"/>
      <color indexed="8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u val="single"/>
      <sz val="14"/>
      <color indexed="8"/>
      <name val="宋体"/>
      <family val="0"/>
    </font>
    <font>
      <sz val="17"/>
      <color indexed="8"/>
      <name val="宋体"/>
      <family val="0"/>
    </font>
    <font>
      <sz val="17"/>
      <name val="宋体"/>
      <family val="0"/>
    </font>
    <font>
      <b/>
      <sz val="17"/>
      <color indexed="8"/>
      <name val="宋体"/>
      <family val="0"/>
    </font>
    <font>
      <b/>
      <sz val="23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20" fillId="0" borderId="0" applyAlignment="0">
      <protection/>
    </xf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3" applyNumberFormat="0" applyFill="0" applyAlignment="0" applyProtection="0"/>
    <xf numFmtId="44" fontId="20" fillId="0" borderId="0" applyAlignment="0">
      <protection/>
    </xf>
    <xf numFmtId="42" fontId="20" fillId="0" borderId="0" applyAlignment="0">
      <protection/>
    </xf>
    <xf numFmtId="0" fontId="57" fillId="22" borderId="4" applyNumberFormat="0" applyAlignment="0" applyProtection="0"/>
    <xf numFmtId="0" fontId="58" fillId="23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43" fontId="20" fillId="0" borderId="0" applyAlignment="0">
      <protection/>
    </xf>
    <xf numFmtId="41" fontId="20" fillId="0" borderId="0" applyAlignment="0"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7" applyNumberFormat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8" applyNumberFormat="0" applyFont="0" applyAlignment="0" applyProtection="0"/>
  </cellStyleXfs>
  <cellXfs count="1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9" xfId="0" applyFont="1" applyFill="1" applyBorder="1" applyAlignment="1">
      <alignment/>
    </xf>
    <xf numFmtId="49" fontId="3" fillId="33" borderId="9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top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left" vertical="center"/>
    </xf>
    <xf numFmtId="49" fontId="9" fillId="34" borderId="15" xfId="0" applyNumberFormat="1" applyFont="1" applyFill="1" applyBorder="1" applyAlignment="1">
      <alignment horizontal="left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right" vertical="center"/>
    </xf>
    <xf numFmtId="177" fontId="7" fillId="34" borderId="15" xfId="0" applyNumberFormat="1" applyFont="1" applyFill="1" applyBorder="1" applyAlignment="1">
      <alignment horizontal="right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right" vertical="center"/>
    </xf>
    <xf numFmtId="177" fontId="5" fillId="33" borderId="12" xfId="0" applyNumberFormat="1" applyFont="1" applyFill="1" applyBorder="1" applyAlignment="1">
      <alignment horizontal="right" vertical="center"/>
    </xf>
    <xf numFmtId="177" fontId="7" fillId="33" borderId="12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lef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7" fontId="7" fillId="34" borderId="16" xfId="0" applyNumberFormat="1" applyFont="1" applyFill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center" vertical="top"/>
    </xf>
    <xf numFmtId="49" fontId="9" fillId="34" borderId="15" xfId="0" applyNumberFormat="1" applyFont="1" applyFill="1" applyBorder="1" applyAlignment="1">
      <alignment horizontal="center" vertical="center"/>
    </xf>
    <xf numFmtId="177" fontId="5" fillId="34" borderId="15" xfId="0" applyNumberFormat="1" applyFont="1" applyFill="1" applyBorder="1" applyAlignment="1">
      <alignment horizontal="righ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right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49" fontId="18" fillId="33" borderId="9" xfId="0" applyNumberFormat="1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left" vertical="center" wrapText="1"/>
    </xf>
    <xf numFmtId="0" fontId="18" fillId="33" borderId="9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vertical="top"/>
    </xf>
    <xf numFmtId="0" fontId="15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49" fontId="22" fillId="33" borderId="0" xfId="0" applyNumberFormat="1" applyFont="1" applyFill="1" applyAlignment="1">
      <alignment horizontal="center" vertical="center"/>
    </xf>
    <xf numFmtId="49" fontId="25" fillId="33" borderId="0" xfId="0" applyNumberFormat="1" applyFont="1" applyFill="1" applyAlignment="1">
      <alignment horizontal="left"/>
    </xf>
    <xf numFmtId="49" fontId="26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horizontal="right" vertical="center"/>
    </xf>
    <xf numFmtId="49" fontId="27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left" vertical="center"/>
    </xf>
    <xf numFmtId="0" fontId="28" fillId="33" borderId="0" xfId="0" applyFont="1" applyFill="1" applyAlignment="1">
      <alignment/>
    </xf>
    <xf numFmtId="49" fontId="27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49" fontId="28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/>
    </xf>
    <xf numFmtId="49" fontId="28" fillId="33" borderId="9" xfId="0" applyNumberFormat="1" applyFont="1" applyFill="1" applyBorder="1" applyAlignment="1">
      <alignment horizontal="left" wrapText="1"/>
    </xf>
    <xf numFmtId="49" fontId="28" fillId="33" borderId="9" xfId="0" applyNumberFormat="1" applyFont="1" applyFill="1" applyBorder="1" applyAlignment="1">
      <alignment horizontal="center" wrapText="1"/>
    </xf>
    <xf numFmtId="49" fontId="0" fillId="33" borderId="9" xfId="0" applyNumberFormat="1" applyFont="1" applyFill="1" applyBorder="1" applyAlignment="1">
      <alignment/>
    </xf>
    <xf numFmtId="49" fontId="0" fillId="33" borderId="9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horizontal="center" wrapText="1"/>
    </xf>
    <xf numFmtId="49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horizontal="right" vertical="center"/>
    </xf>
    <xf numFmtId="49" fontId="0" fillId="33" borderId="0" xfId="0" applyNumberFormat="1" applyFont="1" applyFill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wrapText="1"/>
    </xf>
    <xf numFmtId="0" fontId="24" fillId="33" borderId="9" xfId="0" applyFont="1" applyFill="1" applyBorder="1" applyAlignment="1">
      <alignment/>
    </xf>
    <xf numFmtId="49" fontId="24" fillId="33" borderId="9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49" fontId="28" fillId="33" borderId="9" xfId="0" applyNumberFormat="1" applyFont="1" applyFill="1" applyBorder="1" applyAlignment="1">
      <alignment horizontal="left"/>
    </xf>
    <xf numFmtId="0" fontId="17" fillId="33" borderId="0" xfId="0" applyFont="1" applyFill="1" applyAlignment="1">
      <alignment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/>
    </xf>
    <xf numFmtId="49" fontId="2" fillId="33" borderId="0" xfId="0" applyNumberFormat="1" applyFont="1" applyFill="1" applyAlignment="1">
      <alignment horizontal="center" vertical="center"/>
    </xf>
    <xf numFmtId="49" fontId="3" fillId="33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49" fontId="11" fillId="33" borderId="9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0A0A0A"/>
      <rgbColor rgb="000D0D0D"/>
      <rgbColor rgb="00C0C0C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A1">
      <selection activeCell="G38" sqref="G38:I38"/>
    </sheetView>
  </sheetViews>
  <sheetFormatPr defaultColWidth="8.8515625" defaultRowHeight="14.25" customHeight="1"/>
  <cols>
    <col min="1" max="1" width="13.7109375" style="0" bestFit="1" customWidth="1"/>
    <col min="2" max="3" width="7.7109375" style="0" bestFit="1" customWidth="1"/>
    <col min="4" max="4" width="8.140625" style="0" bestFit="1" customWidth="1"/>
    <col min="5" max="5" width="15.28125" style="0" bestFit="1" customWidth="1"/>
    <col min="6" max="6" width="21.421875" style="0" bestFit="1" customWidth="1"/>
    <col min="7" max="7" width="9.421875" style="0" customWidth="1"/>
    <col min="8" max="8" width="8.140625" style="0" bestFit="1" customWidth="1"/>
    <col min="9" max="9" width="13.28125" style="0" bestFit="1" customWidth="1"/>
  </cols>
  <sheetData>
    <row r="1" spans="1:9" ht="23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65.25" customHeight="1">
      <c r="A2" s="76"/>
      <c r="B2" s="100" t="s">
        <v>316</v>
      </c>
      <c r="C2" s="101"/>
      <c r="D2" s="102"/>
      <c r="E2" s="101"/>
      <c r="F2" s="101"/>
      <c r="G2" s="101"/>
      <c r="H2" s="77" t="s">
        <v>0</v>
      </c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3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3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3.25" customHeight="1">
      <c r="A6" s="78"/>
      <c r="B6" s="103" t="s">
        <v>1</v>
      </c>
      <c r="C6" s="85"/>
      <c r="D6" s="85"/>
      <c r="E6" s="85"/>
      <c r="F6" s="85"/>
      <c r="G6" s="85"/>
      <c r="H6" s="85"/>
      <c r="I6" s="1"/>
    </row>
    <row r="7" spans="1:9" ht="13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0.25" customHeight="1">
      <c r="A12" s="84" t="s">
        <v>2</v>
      </c>
      <c r="B12" s="85"/>
      <c r="C12" s="79" t="s">
        <v>3</v>
      </c>
      <c r="D12" s="104" t="s">
        <v>4</v>
      </c>
      <c r="E12" s="87"/>
      <c r="F12" s="87"/>
      <c r="G12" s="87"/>
      <c r="H12" s="87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9.5" customHeight="1">
      <c r="A14" s="1"/>
      <c r="B14" s="1"/>
      <c r="C14" s="1"/>
      <c r="D14" s="88" t="s">
        <v>5</v>
      </c>
      <c r="E14" s="87"/>
      <c r="F14" s="87"/>
      <c r="G14" s="87"/>
      <c r="H14" s="87"/>
      <c r="I14" s="1"/>
    </row>
    <row r="15" spans="1:9" ht="19.5" customHeight="1">
      <c r="A15" s="1"/>
      <c r="B15" s="1"/>
      <c r="C15" s="79" t="s">
        <v>6</v>
      </c>
      <c r="D15" s="87"/>
      <c r="E15" s="87"/>
      <c r="F15" s="87"/>
      <c r="G15" s="87"/>
      <c r="H15" s="87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9.5" customHeight="1">
      <c r="A19" s="1"/>
      <c r="B19" s="1"/>
      <c r="C19" s="89" t="s">
        <v>7</v>
      </c>
      <c r="D19" s="87"/>
      <c r="E19" s="87"/>
      <c r="F19" s="80"/>
      <c r="G19" s="89"/>
      <c r="H19" s="87"/>
      <c r="I19" s="87"/>
    </row>
    <row r="20" spans="1:9" ht="20.25" customHeight="1">
      <c r="A20" s="84" t="s">
        <v>8</v>
      </c>
      <c r="B20" s="85"/>
      <c r="C20" s="90"/>
      <c r="D20" s="87"/>
      <c r="E20" s="87"/>
      <c r="F20" s="81" t="s">
        <v>9</v>
      </c>
      <c r="G20" s="91"/>
      <c r="H20" s="87"/>
      <c r="I20" s="87"/>
    </row>
    <row r="21" spans="1:9" ht="13.5" customHeight="1">
      <c r="A21" s="1"/>
      <c r="B21" s="1"/>
      <c r="C21" s="99" t="s">
        <v>10</v>
      </c>
      <c r="D21" s="85"/>
      <c r="E21" s="95"/>
      <c r="F21" s="1"/>
      <c r="G21" s="96" t="s">
        <v>11</v>
      </c>
      <c r="H21" s="97"/>
      <c r="I21" s="97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9.5" customHeight="1">
      <c r="A25" s="93" t="s">
        <v>12</v>
      </c>
      <c r="B25" s="85"/>
      <c r="C25" s="89"/>
      <c r="D25" s="87"/>
      <c r="E25" s="87"/>
      <c r="F25" s="81" t="s">
        <v>13</v>
      </c>
      <c r="G25" s="92"/>
      <c r="H25" s="85"/>
      <c r="I25" s="85"/>
    </row>
    <row r="26" spans="1:9" ht="18.75" customHeight="1">
      <c r="A26" s="94" t="s">
        <v>14</v>
      </c>
      <c r="B26" s="95"/>
      <c r="C26" s="90"/>
      <c r="D26" s="87"/>
      <c r="E26" s="87"/>
      <c r="F26" s="81" t="s">
        <v>14</v>
      </c>
      <c r="G26" s="87"/>
      <c r="H26" s="87"/>
      <c r="I26" s="87"/>
    </row>
    <row r="27" spans="1:9" ht="13.5" customHeight="1">
      <c r="A27" s="1"/>
      <c r="B27" s="1"/>
      <c r="C27" s="96" t="s">
        <v>15</v>
      </c>
      <c r="D27" s="97"/>
      <c r="E27" s="98"/>
      <c r="F27" s="1"/>
      <c r="G27" s="96" t="s">
        <v>15</v>
      </c>
      <c r="H27" s="97"/>
      <c r="I27" s="97"/>
    </row>
    <row r="28" spans="1:9" ht="13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3.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3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9.5" customHeight="1">
      <c r="A31" s="1"/>
      <c r="B31" s="1"/>
      <c r="C31" s="89"/>
      <c r="D31" s="87"/>
      <c r="E31" s="87"/>
      <c r="F31" s="1"/>
      <c r="G31" s="89"/>
      <c r="H31" s="90"/>
      <c r="I31" s="87"/>
    </row>
    <row r="32" spans="1:9" ht="19.5" customHeight="1">
      <c r="A32" s="94" t="s">
        <v>16</v>
      </c>
      <c r="B32" s="85"/>
      <c r="C32" s="87"/>
      <c r="D32" s="87"/>
      <c r="E32" s="87"/>
      <c r="F32" s="81" t="s">
        <v>17</v>
      </c>
      <c r="G32" s="87"/>
      <c r="H32" s="87"/>
      <c r="I32" s="87"/>
    </row>
    <row r="33" spans="1:9" ht="15" customHeight="1">
      <c r="A33" s="82" t="s">
        <v>18</v>
      </c>
      <c r="B33" s="69"/>
      <c r="C33" s="99" t="s">
        <v>19</v>
      </c>
      <c r="D33" s="85"/>
      <c r="E33" s="85"/>
      <c r="F33" s="1"/>
      <c r="G33" s="96" t="s">
        <v>20</v>
      </c>
      <c r="H33" s="97"/>
      <c r="I33" s="97"/>
    </row>
    <row r="34" spans="1:9" ht="13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3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3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3.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84" t="s">
        <v>21</v>
      </c>
      <c r="B38" s="85"/>
      <c r="C38" s="86"/>
      <c r="D38" s="87"/>
      <c r="E38" s="87"/>
      <c r="F38" s="81" t="s">
        <v>22</v>
      </c>
      <c r="G38" s="86"/>
      <c r="H38" s="87"/>
      <c r="I38" s="87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33" customHeight="1">
      <c r="A43" s="1"/>
      <c r="B43" s="1"/>
      <c r="C43" s="85"/>
      <c r="D43" s="85"/>
      <c r="E43" s="85"/>
      <c r="F43" s="85"/>
      <c r="G43" s="85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.75" customHeight="1">
      <c r="A46" s="1"/>
      <c r="B46" s="1"/>
      <c r="C46" s="1"/>
      <c r="D46" s="1"/>
      <c r="E46" s="1"/>
      <c r="F46" s="1"/>
      <c r="G46" s="1"/>
      <c r="H46" s="1"/>
      <c r="I46" s="83" t="s">
        <v>23</v>
      </c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25">
    <mergeCell ref="B2:G2"/>
    <mergeCell ref="B6:H6"/>
    <mergeCell ref="A12:B12"/>
    <mergeCell ref="D12:H12"/>
    <mergeCell ref="A20:B20"/>
    <mergeCell ref="C21:E21"/>
    <mergeCell ref="G21:I21"/>
    <mergeCell ref="A25:B25"/>
    <mergeCell ref="A26:B26"/>
    <mergeCell ref="C27:E27"/>
    <mergeCell ref="G27:I27"/>
    <mergeCell ref="A32:B32"/>
    <mergeCell ref="C33:E33"/>
    <mergeCell ref="G33:I33"/>
    <mergeCell ref="G31:I32"/>
    <mergeCell ref="A38:B38"/>
    <mergeCell ref="C38:E38"/>
    <mergeCell ref="G38:I38"/>
    <mergeCell ref="C43:G43"/>
    <mergeCell ref="D14:H15"/>
    <mergeCell ref="C19:E20"/>
    <mergeCell ref="G19:I20"/>
    <mergeCell ref="C25:E26"/>
    <mergeCell ref="G25:I26"/>
    <mergeCell ref="C31:E32"/>
  </mergeCells>
  <printOptions/>
  <pageMargins left="0.9055118110236221" right="0.3937007874015747" top="0.5905511811023622" bottom="0.3937007874015747" header="0.5118099999999999" footer="0.5118099999999999"/>
  <pageSetup errors="blank" horizontalDpi="600" verticalDpi="600" orientation="portrait" pageOrder="overThenDown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E22" sqref="E22"/>
    </sheetView>
  </sheetViews>
  <sheetFormatPr defaultColWidth="8.8515625" defaultRowHeight="14.25" customHeight="1"/>
  <cols>
    <col min="1" max="1" width="10.8515625" style="0" bestFit="1" customWidth="1"/>
    <col min="2" max="2" width="74.421875" style="0" bestFit="1" customWidth="1"/>
    <col min="3" max="3" width="16.140625" style="0" bestFit="1" customWidth="1"/>
  </cols>
  <sheetData>
    <row r="1" spans="1:3" ht="47.25" customHeight="1">
      <c r="A1" s="103" t="s">
        <v>24</v>
      </c>
      <c r="B1" s="105"/>
      <c r="C1" s="105"/>
    </row>
    <row r="2" spans="1:3" ht="21.75" customHeight="1">
      <c r="A2" s="70" t="s">
        <v>25</v>
      </c>
      <c r="B2" s="71" t="s">
        <v>315</v>
      </c>
      <c r="C2" s="72" t="s">
        <v>26</v>
      </c>
    </row>
    <row r="3" spans="1:3" ht="20.25" customHeight="1">
      <c r="A3" s="106" t="s">
        <v>318</v>
      </c>
      <c r="B3" s="107"/>
      <c r="C3" s="107"/>
    </row>
    <row r="4" spans="1:3" ht="20.25" customHeight="1">
      <c r="A4" s="107"/>
      <c r="B4" s="107"/>
      <c r="C4" s="107"/>
    </row>
    <row r="5" spans="1:3" ht="20.25" customHeight="1">
      <c r="A5" s="107"/>
      <c r="B5" s="107"/>
      <c r="C5" s="107"/>
    </row>
    <row r="6" spans="1:3" ht="20.25" customHeight="1">
      <c r="A6" s="107"/>
      <c r="B6" s="107"/>
      <c r="C6" s="107"/>
    </row>
    <row r="7" spans="1:3" ht="20.25" customHeight="1">
      <c r="A7" s="107"/>
      <c r="B7" s="107"/>
      <c r="C7" s="107"/>
    </row>
    <row r="8" spans="1:3" ht="20.25" customHeight="1">
      <c r="A8" s="108"/>
      <c r="B8" s="109"/>
      <c r="C8" s="109"/>
    </row>
    <row r="9" spans="1:3" ht="20.25" customHeight="1">
      <c r="A9" s="108"/>
      <c r="B9" s="109"/>
      <c r="C9" s="109"/>
    </row>
    <row r="10" spans="1:3" ht="20.25" customHeight="1">
      <c r="A10" s="108"/>
      <c r="B10" s="109"/>
      <c r="C10" s="109"/>
    </row>
    <row r="11" spans="1:3" ht="20.25" customHeight="1">
      <c r="A11" s="108"/>
      <c r="B11" s="109"/>
      <c r="C11" s="109"/>
    </row>
    <row r="12" spans="1:3" ht="20.25" customHeight="1">
      <c r="A12" s="108"/>
      <c r="B12" s="109"/>
      <c r="C12" s="109"/>
    </row>
    <row r="13" spans="1:3" ht="20.25" customHeight="1">
      <c r="A13" s="108"/>
      <c r="B13" s="109"/>
      <c r="C13" s="109"/>
    </row>
    <row r="14" spans="1:3" ht="20.25" customHeight="1">
      <c r="A14" s="108"/>
      <c r="B14" s="109"/>
      <c r="C14" s="109"/>
    </row>
    <row r="15" spans="1:3" ht="20.25" customHeight="1">
      <c r="A15" s="108"/>
      <c r="B15" s="109"/>
      <c r="C15" s="109"/>
    </row>
    <row r="16" spans="1:3" ht="20.25" customHeight="1">
      <c r="A16" s="108"/>
      <c r="B16" s="109"/>
      <c r="C16" s="109"/>
    </row>
    <row r="17" spans="1:3" ht="20.25" customHeight="1">
      <c r="A17" s="108"/>
      <c r="B17" s="109"/>
      <c r="C17" s="109"/>
    </row>
    <row r="18" spans="1:3" ht="20.25" customHeight="1">
      <c r="A18" s="108"/>
      <c r="B18" s="109"/>
      <c r="C18" s="109"/>
    </row>
    <row r="19" spans="1:3" ht="20.25" customHeight="1">
      <c r="A19" s="108"/>
      <c r="B19" s="109"/>
      <c r="C19" s="109"/>
    </row>
    <row r="20" spans="1:3" ht="20.25" customHeight="1">
      <c r="A20" s="108"/>
      <c r="B20" s="109"/>
      <c r="C20" s="109"/>
    </row>
    <row r="21" spans="1:3" ht="20.25" customHeight="1">
      <c r="A21" s="108"/>
      <c r="B21" s="109"/>
      <c r="C21" s="109"/>
    </row>
    <row r="22" spans="1:3" ht="20.25" customHeight="1">
      <c r="A22" s="108"/>
      <c r="B22" s="109"/>
      <c r="C22" s="109"/>
    </row>
    <row r="23" spans="1:3" ht="20.25" customHeight="1">
      <c r="A23" s="108"/>
      <c r="B23" s="109"/>
      <c r="C23" s="109"/>
    </row>
    <row r="24" spans="1:3" ht="20.25" customHeight="1">
      <c r="A24" s="108"/>
      <c r="B24" s="109"/>
      <c r="C24" s="109"/>
    </row>
    <row r="25" spans="1:3" ht="20.25" customHeight="1">
      <c r="A25" s="108"/>
      <c r="B25" s="109"/>
      <c r="C25" s="109"/>
    </row>
    <row r="26" spans="1:3" ht="20.25" customHeight="1">
      <c r="A26" s="108"/>
      <c r="B26" s="109"/>
      <c r="C26" s="109"/>
    </row>
    <row r="27" spans="1:3" ht="20.25" customHeight="1">
      <c r="A27" s="108"/>
      <c r="B27" s="109"/>
      <c r="C27" s="109"/>
    </row>
    <row r="28" spans="1:3" ht="20.25" customHeight="1">
      <c r="A28" s="108"/>
      <c r="B28" s="109"/>
      <c r="C28" s="109"/>
    </row>
    <row r="29" spans="1:3" ht="20.25" customHeight="1">
      <c r="A29" s="108"/>
      <c r="B29" s="109"/>
      <c r="C29" s="109"/>
    </row>
    <row r="30" spans="1:3" ht="20.25" customHeight="1">
      <c r="A30" s="108"/>
      <c r="B30" s="109"/>
      <c r="C30" s="109"/>
    </row>
    <row r="31" spans="1:3" ht="20.25" customHeight="1">
      <c r="A31" s="108"/>
      <c r="B31" s="109"/>
      <c r="C31" s="109"/>
    </row>
    <row r="32" spans="1:3" ht="20.25" customHeight="1">
      <c r="A32" s="108"/>
      <c r="B32" s="109"/>
      <c r="C32" s="109"/>
    </row>
    <row r="33" spans="1:3" ht="20.25" customHeight="1">
      <c r="A33" s="108"/>
      <c r="B33" s="109"/>
      <c r="C33" s="109"/>
    </row>
    <row r="34" spans="1:3" ht="20.25" customHeight="1">
      <c r="A34" s="108"/>
      <c r="B34" s="109"/>
      <c r="C34" s="109"/>
    </row>
    <row r="35" spans="1:3" ht="20.25" customHeight="1">
      <c r="A35" s="108"/>
      <c r="B35" s="109"/>
      <c r="C35" s="109"/>
    </row>
    <row r="36" spans="1:3" ht="20.25" customHeight="1">
      <c r="A36" s="108"/>
      <c r="B36" s="109"/>
      <c r="C36" s="109"/>
    </row>
    <row r="37" spans="1:3" ht="20.25" customHeight="1">
      <c r="A37" s="108"/>
      <c r="B37" s="109"/>
      <c r="C37" s="109"/>
    </row>
    <row r="38" spans="1:3" ht="20.25" customHeight="1">
      <c r="A38" s="73"/>
      <c r="B38" s="74" t="s">
        <v>27</v>
      </c>
      <c r="C38" s="75"/>
    </row>
  </sheetData>
  <sheetProtection/>
  <mergeCells count="2">
    <mergeCell ref="A1:C1"/>
    <mergeCell ref="A3:C37"/>
  </mergeCells>
  <printOptions/>
  <pageMargins left="0.9055118110236221" right="0.3937007874015747" top="0.5905511811023622" bottom="0.3937007874015747" header="0.5118099999999999" footer="0.5118099999999999"/>
  <pageSetup errors="blank" horizontalDpi="600" verticalDpi="600" orientation="portrait" pageOrder="overThenDown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E12" sqref="E12"/>
    </sheetView>
  </sheetViews>
  <sheetFormatPr defaultColWidth="8.8515625" defaultRowHeight="14.25" customHeight="1"/>
  <cols>
    <col min="1" max="1" width="11.57421875" style="0" bestFit="1" customWidth="1"/>
    <col min="2" max="2" width="59.28125" style="0" bestFit="1" customWidth="1"/>
    <col min="3" max="3" width="16.28125" style="0" bestFit="1" customWidth="1"/>
    <col min="4" max="4" width="17.140625" style="0" bestFit="1" customWidth="1"/>
    <col min="5" max="5" width="10.7109375" style="0" bestFit="1" customWidth="1"/>
  </cols>
  <sheetData>
    <row r="1" spans="1:4" ht="60" customHeight="1">
      <c r="A1" s="110" t="s">
        <v>28</v>
      </c>
      <c r="B1" s="85"/>
      <c r="C1" s="85"/>
      <c r="D1" s="85"/>
    </row>
    <row r="2" spans="1:4" ht="22.5" customHeight="1">
      <c r="A2" s="111" t="s">
        <v>313</v>
      </c>
      <c r="B2" s="112"/>
      <c r="C2" s="113"/>
      <c r="D2" s="3" t="s">
        <v>26</v>
      </c>
    </row>
    <row r="3" spans="1:4" ht="18.75" customHeight="1">
      <c r="A3" s="4" t="s">
        <v>29</v>
      </c>
      <c r="B3" s="4" t="s">
        <v>30</v>
      </c>
      <c r="C3" s="4" t="s">
        <v>31</v>
      </c>
      <c r="D3" s="4" t="s">
        <v>32</v>
      </c>
    </row>
    <row r="4" spans="1:4" ht="18" customHeight="1">
      <c r="A4" s="20" t="s">
        <v>33</v>
      </c>
      <c r="B4" s="7" t="s">
        <v>34</v>
      </c>
      <c r="C4" s="9">
        <f>'表-08_分部分项工程和单价措施项目清单与计价表'!G55</f>
        <v>437456.05000000005</v>
      </c>
      <c r="D4" s="10"/>
    </row>
    <row r="5" spans="1:4" ht="18" customHeight="1">
      <c r="A5" s="20" t="s">
        <v>35</v>
      </c>
      <c r="B5" s="7" t="s">
        <v>36</v>
      </c>
      <c r="C5" s="13"/>
      <c r="D5" s="10"/>
    </row>
    <row r="6" spans="1:4" ht="18" customHeight="1">
      <c r="A6" s="20" t="s">
        <v>37</v>
      </c>
      <c r="B6" s="7" t="s">
        <v>38</v>
      </c>
      <c r="C6" s="9">
        <v>6298.16</v>
      </c>
      <c r="D6" s="10"/>
    </row>
    <row r="7" spans="1:4" ht="18" customHeight="1">
      <c r="A7" s="20" t="s">
        <v>39</v>
      </c>
      <c r="B7" s="7" t="s">
        <v>40</v>
      </c>
      <c r="C7" s="9">
        <v>4773.76</v>
      </c>
      <c r="D7" s="10"/>
    </row>
    <row r="8" spans="1:4" ht="18" customHeight="1">
      <c r="A8" s="20" t="s">
        <v>41</v>
      </c>
      <c r="B8" s="7" t="s">
        <v>42</v>
      </c>
      <c r="C8" s="13"/>
      <c r="D8" s="10"/>
    </row>
    <row r="9" spans="1:4" ht="18" customHeight="1">
      <c r="A9" s="20" t="s">
        <v>43</v>
      </c>
      <c r="B9" s="7" t="s">
        <v>44</v>
      </c>
      <c r="C9" s="13"/>
      <c r="D9" s="10"/>
    </row>
    <row r="10" spans="1:4" ht="18" customHeight="1">
      <c r="A10" s="20" t="s">
        <v>45</v>
      </c>
      <c r="B10" s="7" t="s">
        <v>46</v>
      </c>
      <c r="C10" s="9">
        <f>'表-15_规费、增值税计价表'!E5</f>
        <v>3181.87</v>
      </c>
      <c r="D10" s="10"/>
    </row>
    <row r="11" spans="1:4" ht="18" customHeight="1">
      <c r="A11" s="20" t="s">
        <v>47</v>
      </c>
      <c r="B11" s="7" t="s">
        <v>48</v>
      </c>
      <c r="C11" s="9">
        <f>'表-15_规费、增值税计价表'!E14</f>
        <v>40224.2472</v>
      </c>
      <c r="D11" s="10"/>
    </row>
    <row r="12" spans="1:5" ht="18" customHeight="1">
      <c r="A12" s="20" t="s">
        <v>49</v>
      </c>
      <c r="B12" s="7" t="s">
        <v>50</v>
      </c>
      <c r="C12" s="9">
        <f>C4+C6+C10+C11</f>
        <v>487160.3272</v>
      </c>
      <c r="D12" s="10"/>
      <c r="E12">
        <v>487160.33</v>
      </c>
    </row>
    <row r="13" spans="1:4" ht="18" customHeight="1">
      <c r="A13" s="21"/>
      <c r="B13" s="11"/>
      <c r="C13" s="13"/>
      <c r="D13" s="10"/>
    </row>
    <row r="14" spans="1:4" ht="18" customHeight="1">
      <c r="A14" s="21"/>
      <c r="B14" s="11"/>
      <c r="C14" s="13"/>
      <c r="D14" s="10"/>
    </row>
    <row r="15" spans="1:4" ht="18" customHeight="1">
      <c r="A15" s="21"/>
      <c r="B15" s="11"/>
      <c r="C15" s="13"/>
      <c r="D15" s="10"/>
    </row>
    <row r="16" spans="1:4" ht="18" customHeight="1">
      <c r="A16" s="21"/>
      <c r="B16" s="11"/>
      <c r="C16" s="13"/>
      <c r="D16" s="10"/>
    </row>
    <row r="17" spans="1:4" ht="18" customHeight="1">
      <c r="A17" s="21"/>
      <c r="B17" s="11"/>
      <c r="C17" s="13"/>
      <c r="D17" s="10"/>
    </row>
    <row r="18" spans="1:4" ht="18" customHeight="1">
      <c r="A18" s="21"/>
      <c r="B18" s="11"/>
      <c r="C18" s="13"/>
      <c r="D18" s="10"/>
    </row>
    <row r="19" spans="1:4" ht="18" customHeight="1">
      <c r="A19" s="21"/>
      <c r="B19" s="11"/>
      <c r="C19" s="13"/>
      <c r="D19" s="10"/>
    </row>
    <row r="20" spans="1:4" ht="18" customHeight="1">
      <c r="A20" s="21"/>
      <c r="B20" s="11"/>
      <c r="C20" s="13"/>
      <c r="D20" s="10"/>
    </row>
    <row r="21" spans="1:4" ht="18" customHeight="1">
      <c r="A21" s="21"/>
      <c r="B21" s="11"/>
      <c r="C21" s="13"/>
      <c r="D21" s="10"/>
    </row>
    <row r="22" spans="1:4" ht="18" customHeight="1">
      <c r="A22" s="21"/>
      <c r="B22" s="11"/>
      <c r="C22" s="13"/>
      <c r="D22" s="10"/>
    </row>
    <row r="23" spans="1:4" ht="18" customHeight="1">
      <c r="A23" s="21"/>
      <c r="B23" s="11"/>
      <c r="C23" s="13"/>
      <c r="D23" s="10"/>
    </row>
    <row r="24" spans="1:4" ht="18" customHeight="1">
      <c r="A24" s="21"/>
      <c r="B24" s="11"/>
      <c r="C24" s="13"/>
      <c r="D24" s="10"/>
    </row>
    <row r="25" spans="1:4" ht="18" customHeight="1">
      <c r="A25" s="21"/>
      <c r="B25" s="11"/>
      <c r="C25" s="13"/>
      <c r="D25" s="10"/>
    </row>
    <row r="26" spans="1:4" ht="18" customHeight="1">
      <c r="A26" s="21"/>
      <c r="B26" s="11"/>
      <c r="C26" s="13"/>
      <c r="D26" s="10"/>
    </row>
    <row r="27" spans="1:4" ht="18" customHeight="1">
      <c r="A27" s="21"/>
      <c r="B27" s="11"/>
      <c r="C27" s="13"/>
      <c r="D27" s="10"/>
    </row>
    <row r="28" spans="1:4" ht="18" customHeight="1">
      <c r="A28" s="21"/>
      <c r="B28" s="11"/>
      <c r="C28" s="13"/>
      <c r="D28" s="10"/>
    </row>
    <row r="29" spans="1:4" ht="18" customHeight="1">
      <c r="A29" s="21"/>
      <c r="B29" s="11"/>
      <c r="C29" s="13"/>
      <c r="D29" s="10"/>
    </row>
    <row r="30" spans="1:4" ht="18" customHeight="1">
      <c r="A30" s="21"/>
      <c r="B30" s="11"/>
      <c r="C30" s="13"/>
      <c r="D30" s="10"/>
    </row>
    <row r="31" spans="1:4" ht="18" customHeight="1">
      <c r="A31" s="21"/>
      <c r="B31" s="11"/>
      <c r="C31" s="13"/>
      <c r="D31" s="10"/>
    </row>
    <row r="32" spans="1:4" ht="18" customHeight="1">
      <c r="A32" s="21"/>
      <c r="B32" s="11"/>
      <c r="C32" s="13"/>
      <c r="D32" s="10"/>
    </row>
    <row r="33" spans="1:4" ht="18" customHeight="1">
      <c r="A33" s="21"/>
      <c r="B33" s="11"/>
      <c r="C33" s="13"/>
      <c r="D33" s="10"/>
    </row>
    <row r="34" spans="1:4" ht="18" customHeight="1">
      <c r="A34" s="21"/>
      <c r="B34" s="11"/>
      <c r="C34" s="13"/>
      <c r="D34" s="10"/>
    </row>
    <row r="35" spans="1:4" ht="18" customHeight="1">
      <c r="A35" s="21"/>
      <c r="B35" s="11"/>
      <c r="C35" s="13"/>
      <c r="D35" s="10"/>
    </row>
    <row r="36" spans="1:4" ht="18" customHeight="1">
      <c r="A36" s="21"/>
      <c r="B36" s="11"/>
      <c r="C36" s="13"/>
      <c r="D36" s="10"/>
    </row>
    <row r="37" spans="1:4" ht="18" customHeight="1">
      <c r="A37" s="21"/>
      <c r="B37" s="11"/>
      <c r="C37" s="13"/>
      <c r="D37" s="10"/>
    </row>
    <row r="38" spans="1:4" ht="18" customHeight="1">
      <c r="A38" s="21"/>
      <c r="B38" s="11"/>
      <c r="C38" s="13"/>
      <c r="D38" s="10"/>
    </row>
    <row r="39" spans="1:4" ht="18" customHeight="1">
      <c r="A39" s="21"/>
      <c r="B39" s="11"/>
      <c r="C39" s="13"/>
      <c r="D39" s="10"/>
    </row>
    <row r="40" spans="1:4" ht="18" customHeight="1">
      <c r="A40" s="21"/>
      <c r="B40" s="11"/>
      <c r="C40" s="13"/>
      <c r="D40" s="10"/>
    </row>
    <row r="41" spans="1:4" ht="18" customHeight="1">
      <c r="A41" s="21"/>
      <c r="B41" s="11"/>
      <c r="C41" s="13"/>
      <c r="D41" s="10"/>
    </row>
    <row r="42" spans="1:4" ht="18" customHeight="1">
      <c r="A42" s="14"/>
      <c r="B42" s="14"/>
      <c r="C42" s="14" t="s">
        <v>51</v>
      </c>
      <c r="D42" s="69" t="s">
        <v>52</v>
      </c>
    </row>
  </sheetData>
  <sheetProtection/>
  <mergeCells count="2">
    <mergeCell ref="A1:D1"/>
    <mergeCell ref="A2:C2"/>
  </mergeCells>
  <printOptions/>
  <pageMargins left="0.9055118110236221" right="0.3937007874015747" top="0.5905511811023622" bottom="0.3937007874015747" header="0.5118099999999999" footer="0.5118099999999999"/>
  <pageSetup errors="blank" horizontalDpi="600" verticalDpi="6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workbookViewId="0" topLeftCell="A1">
      <selection activeCell="E17" sqref="E17"/>
    </sheetView>
  </sheetViews>
  <sheetFormatPr defaultColWidth="8.8515625" defaultRowHeight="14.25" customHeight="1"/>
  <cols>
    <col min="1" max="1" width="4.7109375" style="0" bestFit="1" customWidth="1"/>
    <col min="2" max="2" width="16.421875" style="0" bestFit="1" customWidth="1"/>
    <col min="3" max="3" width="32.7109375" style="0" bestFit="1" customWidth="1"/>
    <col min="4" max="4" width="6.00390625" style="0" bestFit="1" customWidth="1"/>
    <col min="5" max="5" width="10.140625" style="0" bestFit="1" customWidth="1"/>
    <col min="6" max="6" width="11.140625" style="0" bestFit="1" customWidth="1"/>
    <col min="7" max="7" width="12.28125" style="0" bestFit="1" customWidth="1"/>
    <col min="8" max="8" width="11.140625" style="0" bestFit="1" customWidth="1"/>
    <col min="9" max="9" width="12.8515625" style="0" bestFit="1" customWidth="1"/>
    <col min="10" max="11" width="10.7109375" style="0" bestFit="1" customWidth="1"/>
  </cols>
  <sheetData>
    <row r="1" spans="1:8" ht="24" customHeight="1">
      <c r="A1" s="110" t="s">
        <v>53</v>
      </c>
      <c r="B1" s="95"/>
      <c r="C1" s="85"/>
      <c r="D1" s="85"/>
      <c r="E1" s="85"/>
      <c r="F1" s="85"/>
      <c r="G1" s="85"/>
      <c r="H1" s="85"/>
    </row>
    <row r="2" spans="1:8" ht="22.5" customHeight="1">
      <c r="A2" s="111" t="s">
        <v>313</v>
      </c>
      <c r="B2" s="113"/>
      <c r="C2" s="113"/>
      <c r="D2" s="113"/>
      <c r="E2" s="113"/>
      <c r="F2" s="113"/>
      <c r="G2" s="120" t="s">
        <v>54</v>
      </c>
      <c r="H2" s="113"/>
    </row>
    <row r="3" spans="1:8" ht="15" customHeight="1">
      <c r="A3" s="119" t="s">
        <v>55</v>
      </c>
      <c r="B3" s="114" t="s">
        <v>56</v>
      </c>
      <c r="C3" s="119" t="s">
        <v>57</v>
      </c>
      <c r="D3" s="119" t="s">
        <v>58</v>
      </c>
      <c r="E3" s="114" t="s">
        <v>59</v>
      </c>
      <c r="F3" s="114" t="s">
        <v>31</v>
      </c>
      <c r="G3" s="118"/>
      <c r="H3" s="115"/>
    </row>
    <row r="4" spans="1:8" ht="15" customHeight="1">
      <c r="A4" s="115"/>
      <c r="B4" s="115"/>
      <c r="C4" s="115"/>
      <c r="D4" s="115"/>
      <c r="E4" s="115"/>
      <c r="F4" s="116" t="s">
        <v>60</v>
      </c>
      <c r="G4" s="114" t="s">
        <v>61</v>
      </c>
      <c r="H4" s="34" t="s">
        <v>62</v>
      </c>
    </row>
    <row r="5" spans="1:8" ht="12.75" customHeight="1">
      <c r="A5" s="115"/>
      <c r="B5" s="115"/>
      <c r="C5" s="115"/>
      <c r="D5" s="115"/>
      <c r="E5" s="115"/>
      <c r="F5" s="117"/>
      <c r="G5" s="115"/>
      <c r="H5" s="57" t="s">
        <v>63</v>
      </c>
    </row>
    <row r="6" spans="1:8" ht="18" customHeight="1">
      <c r="A6" s="36"/>
      <c r="B6" s="37"/>
      <c r="C6" s="38" t="s">
        <v>64</v>
      </c>
      <c r="D6" s="58"/>
      <c r="E6" s="40"/>
      <c r="F6" s="41"/>
      <c r="G6" s="59">
        <f>G7+G21</f>
        <v>390604.88</v>
      </c>
      <c r="H6" s="56"/>
    </row>
    <row r="7" spans="1:8" ht="18" customHeight="1">
      <c r="A7" s="19"/>
      <c r="B7" s="24" t="s">
        <v>65</v>
      </c>
      <c r="C7" s="18" t="s">
        <v>66</v>
      </c>
      <c r="D7" s="19"/>
      <c r="E7" s="25"/>
      <c r="F7" s="13"/>
      <c r="G7" s="9">
        <f>G8+G9+G10+G11+G12+G13+G14+G16+G18+G19</f>
        <v>351649.6</v>
      </c>
      <c r="H7" s="13"/>
    </row>
    <row r="8" spans="1:8" ht="18" customHeight="1">
      <c r="A8" s="6" t="s">
        <v>33</v>
      </c>
      <c r="B8" s="27" t="s">
        <v>67</v>
      </c>
      <c r="C8" s="7" t="s">
        <v>68</v>
      </c>
      <c r="D8" s="6" t="s">
        <v>69</v>
      </c>
      <c r="E8" s="28" t="s">
        <v>70</v>
      </c>
      <c r="F8" s="9">
        <v>3.74</v>
      </c>
      <c r="G8" s="9">
        <v>2318.8</v>
      </c>
      <c r="H8" s="13"/>
    </row>
    <row r="9" spans="1:8" ht="18" customHeight="1">
      <c r="A9" s="6" t="s">
        <v>37</v>
      </c>
      <c r="B9" s="27" t="s">
        <v>71</v>
      </c>
      <c r="C9" s="7" t="s">
        <v>72</v>
      </c>
      <c r="D9" s="6" t="s">
        <v>69</v>
      </c>
      <c r="E9" s="28" t="s">
        <v>70</v>
      </c>
      <c r="F9" s="9">
        <v>147.35</v>
      </c>
      <c r="G9" s="9">
        <f>E9*F9</f>
        <v>91357</v>
      </c>
      <c r="H9" s="13"/>
    </row>
    <row r="10" spans="1:8" ht="18" customHeight="1">
      <c r="A10" s="6" t="s">
        <v>41</v>
      </c>
      <c r="B10" s="27" t="s">
        <v>73</v>
      </c>
      <c r="C10" s="7" t="s">
        <v>74</v>
      </c>
      <c r="D10" s="6" t="s">
        <v>69</v>
      </c>
      <c r="E10" s="28" t="s">
        <v>70</v>
      </c>
      <c r="F10" s="9">
        <v>6.81</v>
      </c>
      <c r="G10" s="9">
        <v>4222.2</v>
      </c>
      <c r="H10" s="13"/>
    </row>
    <row r="11" spans="1:8" ht="18" customHeight="1">
      <c r="A11" s="6" t="s">
        <v>43</v>
      </c>
      <c r="B11" s="27" t="s">
        <v>75</v>
      </c>
      <c r="C11" s="7" t="s">
        <v>76</v>
      </c>
      <c r="D11" s="6" t="s">
        <v>69</v>
      </c>
      <c r="E11" s="28" t="s">
        <v>70</v>
      </c>
      <c r="F11" s="9">
        <v>3.59</v>
      </c>
      <c r="G11" s="9">
        <v>2225.8</v>
      </c>
      <c r="H11" s="13"/>
    </row>
    <row r="12" spans="1:8" ht="18" customHeight="1">
      <c r="A12" s="6" t="s">
        <v>45</v>
      </c>
      <c r="B12" s="27" t="s">
        <v>77</v>
      </c>
      <c r="C12" s="7" t="s">
        <v>78</v>
      </c>
      <c r="D12" s="6" t="s">
        <v>69</v>
      </c>
      <c r="E12" s="28" t="s">
        <v>70</v>
      </c>
      <c r="F12" s="9">
        <v>82.96</v>
      </c>
      <c r="G12" s="9">
        <v>51435.2</v>
      </c>
      <c r="H12" s="13"/>
    </row>
    <row r="13" spans="1:8" ht="18" customHeight="1">
      <c r="A13" s="6" t="s">
        <v>47</v>
      </c>
      <c r="B13" s="27" t="s">
        <v>79</v>
      </c>
      <c r="C13" s="7" t="s">
        <v>80</v>
      </c>
      <c r="D13" s="6" t="s">
        <v>69</v>
      </c>
      <c r="E13" s="28" t="s">
        <v>70</v>
      </c>
      <c r="F13" s="9">
        <v>65.38</v>
      </c>
      <c r="G13" s="9">
        <v>40535.6</v>
      </c>
      <c r="H13" s="13"/>
    </row>
    <row r="14" spans="1:8" s="33" customFormat="1" ht="13.5" customHeight="1">
      <c r="A14" s="60" t="s">
        <v>49</v>
      </c>
      <c r="B14" s="61" t="s">
        <v>81</v>
      </c>
      <c r="C14" s="62" t="s">
        <v>82</v>
      </c>
      <c r="D14" s="60" t="s">
        <v>69</v>
      </c>
      <c r="E14" s="63" t="s">
        <v>70</v>
      </c>
      <c r="F14" s="47">
        <v>100</v>
      </c>
      <c r="G14" s="47">
        <f>E14*F14</f>
        <v>62000</v>
      </c>
      <c r="H14" s="48"/>
    </row>
    <row r="15" spans="1:8" s="33" customFormat="1" ht="13.5" customHeight="1">
      <c r="A15" s="64"/>
      <c r="B15" s="65"/>
      <c r="C15" s="66" t="s">
        <v>83</v>
      </c>
      <c r="D15" s="64"/>
      <c r="E15" s="67"/>
      <c r="F15" s="54"/>
      <c r="G15" s="54"/>
      <c r="H15" s="54"/>
    </row>
    <row r="16" spans="1:8" s="33" customFormat="1" ht="12.75" customHeight="1">
      <c r="A16" s="60" t="s">
        <v>84</v>
      </c>
      <c r="B16" s="61" t="s">
        <v>81</v>
      </c>
      <c r="C16" s="62" t="s">
        <v>82</v>
      </c>
      <c r="D16" s="60" t="s">
        <v>69</v>
      </c>
      <c r="E16" s="63" t="s">
        <v>85</v>
      </c>
      <c r="F16" s="47">
        <v>166.5</v>
      </c>
      <c r="G16" s="47">
        <f>E16*F16</f>
        <v>58275</v>
      </c>
      <c r="H16" s="48"/>
    </row>
    <row r="17" spans="1:8" s="33" customFormat="1" ht="15" customHeight="1">
      <c r="A17" s="64"/>
      <c r="B17" s="65"/>
      <c r="C17" s="66" t="s">
        <v>86</v>
      </c>
      <c r="D17" s="64"/>
      <c r="E17" s="67"/>
      <c r="F17" s="54"/>
      <c r="G17" s="54"/>
      <c r="H17" s="54"/>
    </row>
    <row r="18" spans="1:8" s="33" customFormat="1" ht="18" customHeight="1">
      <c r="A18" s="6" t="s">
        <v>87</v>
      </c>
      <c r="B18" s="27" t="s">
        <v>81</v>
      </c>
      <c r="C18" s="7" t="s">
        <v>88</v>
      </c>
      <c r="D18" s="6" t="s">
        <v>69</v>
      </c>
      <c r="E18" s="28" t="s">
        <v>319</v>
      </c>
      <c r="F18" s="9">
        <v>45</v>
      </c>
      <c r="G18" s="47">
        <f>E18*F18</f>
        <v>31230</v>
      </c>
      <c r="H18" s="13"/>
    </row>
    <row r="19" spans="1:8" s="33" customFormat="1" ht="15" customHeight="1">
      <c r="A19" s="60" t="s">
        <v>90</v>
      </c>
      <c r="B19" s="61" t="s">
        <v>91</v>
      </c>
      <c r="C19" s="62" t="s">
        <v>320</v>
      </c>
      <c r="D19" s="60" t="s">
        <v>69</v>
      </c>
      <c r="E19" s="63" t="s">
        <v>33</v>
      </c>
      <c r="F19" s="47">
        <v>8050</v>
      </c>
      <c r="G19" s="47">
        <v>8050</v>
      </c>
      <c r="H19" s="48"/>
    </row>
    <row r="20" spans="1:8" s="33" customFormat="1" ht="12" customHeight="1">
      <c r="A20" s="64"/>
      <c r="B20" s="65"/>
      <c r="C20" s="66" t="s">
        <v>93</v>
      </c>
      <c r="D20" s="64"/>
      <c r="E20" s="67"/>
      <c r="F20" s="54"/>
      <c r="G20" s="54"/>
      <c r="H20" s="54"/>
    </row>
    <row r="21" spans="1:8" ht="18" customHeight="1">
      <c r="A21" s="19"/>
      <c r="B21" s="24" t="s">
        <v>94</v>
      </c>
      <c r="C21" s="18" t="s">
        <v>95</v>
      </c>
      <c r="D21" s="19"/>
      <c r="E21" s="25"/>
      <c r="F21" s="13"/>
      <c r="G21" s="9">
        <f>G22+G23+G24+G25+G27+G29</f>
        <v>38955.28</v>
      </c>
      <c r="H21" s="13"/>
    </row>
    <row r="22" spans="1:8" ht="18" customHeight="1">
      <c r="A22" s="6" t="s">
        <v>96</v>
      </c>
      <c r="B22" s="27" t="s">
        <v>97</v>
      </c>
      <c r="C22" s="7" t="s">
        <v>98</v>
      </c>
      <c r="D22" s="6" t="s">
        <v>69</v>
      </c>
      <c r="E22" s="28" t="s">
        <v>70</v>
      </c>
      <c r="F22" s="9">
        <v>22.45</v>
      </c>
      <c r="G22" s="9">
        <v>13919</v>
      </c>
      <c r="H22" s="13"/>
    </row>
    <row r="23" spans="1:8" ht="18" customHeight="1">
      <c r="A23" s="6" t="s">
        <v>99</v>
      </c>
      <c r="B23" s="27" t="s">
        <v>100</v>
      </c>
      <c r="C23" s="7" t="s">
        <v>101</v>
      </c>
      <c r="D23" s="6" t="s">
        <v>69</v>
      </c>
      <c r="E23" s="28" t="s">
        <v>70</v>
      </c>
      <c r="F23" s="9">
        <v>13.01</v>
      </c>
      <c r="G23" s="9">
        <v>8066.2</v>
      </c>
      <c r="H23" s="13"/>
    </row>
    <row r="24" spans="1:8" ht="18" customHeight="1">
      <c r="A24" s="6" t="s">
        <v>102</v>
      </c>
      <c r="B24" s="27" t="s">
        <v>103</v>
      </c>
      <c r="C24" s="7" t="s">
        <v>104</v>
      </c>
      <c r="D24" s="6" t="s">
        <v>105</v>
      </c>
      <c r="E24" s="28" t="s">
        <v>106</v>
      </c>
      <c r="F24" s="9">
        <v>11.24</v>
      </c>
      <c r="G24" s="9">
        <v>831.76</v>
      </c>
      <c r="H24" s="13"/>
    </row>
    <row r="25" spans="1:8" ht="18" customHeight="1">
      <c r="A25" s="60" t="s">
        <v>107</v>
      </c>
      <c r="B25" s="61" t="s">
        <v>108</v>
      </c>
      <c r="C25" s="62" t="s">
        <v>109</v>
      </c>
      <c r="D25" s="60" t="s">
        <v>110</v>
      </c>
      <c r="E25" s="63" t="s">
        <v>111</v>
      </c>
      <c r="F25" s="47">
        <v>27.06</v>
      </c>
      <c r="G25" s="47">
        <v>3355.44</v>
      </c>
      <c r="H25" s="48"/>
    </row>
    <row r="26" spans="1:8" ht="18" customHeight="1">
      <c r="A26" s="64"/>
      <c r="B26" s="65"/>
      <c r="C26" s="66" t="s">
        <v>112</v>
      </c>
      <c r="D26" s="64"/>
      <c r="E26" s="67"/>
      <c r="F26" s="54"/>
      <c r="G26" s="54"/>
      <c r="H26" s="54"/>
    </row>
    <row r="27" spans="1:8" ht="18" customHeight="1">
      <c r="A27" s="60" t="s">
        <v>113</v>
      </c>
      <c r="B27" s="61" t="s">
        <v>114</v>
      </c>
      <c r="C27" s="62" t="s">
        <v>115</v>
      </c>
      <c r="D27" s="60" t="s">
        <v>110</v>
      </c>
      <c r="E27" s="63" t="s">
        <v>111</v>
      </c>
      <c r="F27" s="47">
        <v>17.22</v>
      </c>
      <c r="G27" s="47">
        <v>2135.28</v>
      </c>
      <c r="H27" s="48"/>
    </row>
    <row r="28" spans="1:8" ht="18" customHeight="1">
      <c r="A28" s="64"/>
      <c r="B28" s="65"/>
      <c r="C28" s="66" t="s">
        <v>112</v>
      </c>
      <c r="D28" s="64"/>
      <c r="E28" s="67"/>
      <c r="F28" s="54"/>
      <c r="G28" s="54"/>
      <c r="H28" s="54"/>
    </row>
    <row r="29" spans="1:8" ht="18" customHeight="1">
      <c r="A29" s="6" t="s">
        <v>116</v>
      </c>
      <c r="B29" s="27" t="s">
        <v>117</v>
      </c>
      <c r="C29" s="7" t="s">
        <v>118</v>
      </c>
      <c r="D29" s="6" t="s">
        <v>105</v>
      </c>
      <c r="E29" s="28" t="s">
        <v>119</v>
      </c>
      <c r="F29" s="9">
        <v>266.19</v>
      </c>
      <c r="G29" s="9">
        <v>10647.6</v>
      </c>
      <c r="H29" s="13"/>
    </row>
    <row r="30" spans="1:8" ht="18" customHeight="1">
      <c r="A30" s="19"/>
      <c r="B30" s="24"/>
      <c r="C30" s="18" t="s">
        <v>120</v>
      </c>
      <c r="D30" s="19"/>
      <c r="E30" s="25"/>
      <c r="F30" s="13"/>
      <c r="G30" s="9">
        <f>G21+G7</f>
        <v>390604.88</v>
      </c>
      <c r="H30" s="13"/>
    </row>
    <row r="31" spans="1:8" ht="18" customHeight="1">
      <c r="A31" s="19"/>
      <c r="B31" s="24"/>
      <c r="C31" s="18" t="s">
        <v>121</v>
      </c>
      <c r="D31" s="19"/>
      <c r="E31" s="25"/>
      <c r="F31" s="13"/>
      <c r="G31" s="9">
        <v>8878.04</v>
      </c>
      <c r="H31" s="13"/>
    </row>
    <row r="32" spans="1:8" ht="18" customHeight="1">
      <c r="A32" s="19"/>
      <c r="B32" s="24"/>
      <c r="C32" s="18" t="s">
        <v>122</v>
      </c>
      <c r="D32" s="19"/>
      <c r="E32" s="25"/>
      <c r="F32" s="13"/>
      <c r="G32" s="9">
        <f>186427.82+'表-09_工程量清单综合单价分析表'!H19*'表-09_工程量清单综合单价分析表'!E19+'表-09_工程量清单综合单价分析表'!H22*'表-09_工程量清单综合单价分析表'!E22+'表-09_工程量清单综合单价分析表'!H25*'表-09_工程量清单综合单价分析表'!E25+'表-09_工程量清单综合单价分析表'!H27*'表-09_工程量清单综合单价分析表'!E27-6200</f>
        <v>339782.82</v>
      </c>
      <c r="H32" s="13"/>
    </row>
    <row r="33" spans="1:8" ht="18" customHeight="1">
      <c r="A33" s="19"/>
      <c r="B33" s="24"/>
      <c r="C33" s="18" t="s">
        <v>123</v>
      </c>
      <c r="D33" s="19"/>
      <c r="E33" s="25"/>
      <c r="F33" s="13"/>
      <c r="G33" s="9">
        <v>29090.14</v>
      </c>
      <c r="H33" s="13"/>
    </row>
    <row r="34" spans="1:8" ht="18" customHeight="1">
      <c r="A34" s="19"/>
      <c r="B34" s="24"/>
      <c r="C34" s="18" t="s">
        <v>124</v>
      </c>
      <c r="D34" s="19"/>
      <c r="E34" s="25"/>
      <c r="F34" s="13"/>
      <c r="G34" s="9">
        <v>8919.84</v>
      </c>
      <c r="H34" s="13"/>
    </row>
    <row r="35" spans="1:8" ht="18" customHeight="1">
      <c r="A35" s="19"/>
      <c r="B35" s="24"/>
      <c r="C35" s="18" t="s">
        <v>125</v>
      </c>
      <c r="D35" s="19"/>
      <c r="E35" s="25"/>
      <c r="F35" s="13"/>
      <c r="G35" s="9">
        <v>3934.04</v>
      </c>
      <c r="H35" s="13"/>
    </row>
    <row r="36" spans="1:8" ht="18" customHeight="1">
      <c r="A36" s="36"/>
      <c r="B36" s="37"/>
      <c r="C36" s="38" t="s">
        <v>126</v>
      </c>
      <c r="D36" s="58"/>
      <c r="E36" s="40"/>
      <c r="F36" s="41"/>
      <c r="G36" s="59">
        <f>G37+G39+G41</f>
        <v>46851.17</v>
      </c>
      <c r="H36" s="56"/>
    </row>
    <row r="37" spans="1:8" ht="22.5" customHeight="1">
      <c r="A37" s="19"/>
      <c r="B37" s="24" t="s">
        <v>127</v>
      </c>
      <c r="C37" s="18" t="s">
        <v>128</v>
      </c>
      <c r="D37" s="19"/>
      <c r="E37" s="25"/>
      <c r="F37" s="13"/>
      <c r="G37" s="9">
        <v>1335.37</v>
      </c>
      <c r="H37" s="13"/>
    </row>
    <row r="38" spans="1:8" ht="22.5" customHeight="1">
      <c r="A38" s="6" t="s">
        <v>129</v>
      </c>
      <c r="B38" s="27" t="s">
        <v>130</v>
      </c>
      <c r="C38" s="7" t="s">
        <v>131</v>
      </c>
      <c r="D38" s="6" t="s">
        <v>132</v>
      </c>
      <c r="E38" s="28" t="s">
        <v>33</v>
      </c>
      <c r="F38" s="9">
        <v>1335.37</v>
      </c>
      <c r="G38" s="9">
        <v>1335.37</v>
      </c>
      <c r="H38" s="13"/>
    </row>
    <row r="39" spans="1:8" ht="18" customHeight="1">
      <c r="A39" s="19"/>
      <c r="B39" s="24" t="s">
        <v>133</v>
      </c>
      <c r="C39" s="18" t="s">
        <v>134</v>
      </c>
      <c r="D39" s="19"/>
      <c r="E39" s="25"/>
      <c r="F39" s="13"/>
      <c r="G39" s="9">
        <f>G40</f>
        <v>36865</v>
      </c>
      <c r="H39" s="13"/>
    </row>
    <row r="40" spans="1:8" ht="18" customHeight="1">
      <c r="A40" s="6" t="s">
        <v>135</v>
      </c>
      <c r="B40" s="27" t="s">
        <v>136</v>
      </c>
      <c r="C40" s="7" t="s">
        <v>137</v>
      </c>
      <c r="D40" s="6" t="s">
        <v>69</v>
      </c>
      <c r="E40" s="28" t="s">
        <v>138</v>
      </c>
      <c r="F40" s="9">
        <v>368.65</v>
      </c>
      <c r="G40" s="9">
        <f>E40*F40</f>
        <v>36865</v>
      </c>
      <c r="H40" s="13"/>
    </row>
    <row r="41" spans="1:8" ht="18" customHeight="1">
      <c r="A41" s="19"/>
      <c r="B41" s="24" t="s">
        <v>139</v>
      </c>
      <c r="C41" s="18" t="s">
        <v>140</v>
      </c>
      <c r="D41" s="19"/>
      <c r="E41" s="25"/>
      <c r="F41" s="13"/>
      <c r="G41" s="9">
        <v>8650.8</v>
      </c>
      <c r="H41" s="13"/>
    </row>
    <row r="42" spans="1:8" ht="18" customHeight="1">
      <c r="A42" s="6" t="s">
        <v>141</v>
      </c>
      <c r="B42" s="27" t="s">
        <v>142</v>
      </c>
      <c r="C42" s="7" t="s">
        <v>143</v>
      </c>
      <c r="D42" s="6" t="s">
        <v>105</v>
      </c>
      <c r="E42" s="28" t="s">
        <v>144</v>
      </c>
      <c r="F42" s="9">
        <v>72.09</v>
      </c>
      <c r="G42" s="9">
        <v>8650.8</v>
      </c>
      <c r="H42" s="13"/>
    </row>
    <row r="43" spans="1:8" ht="18" customHeight="1">
      <c r="A43" s="19"/>
      <c r="B43" s="24"/>
      <c r="C43" s="18" t="s">
        <v>120</v>
      </c>
      <c r="D43" s="19"/>
      <c r="E43" s="25"/>
      <c r="F43" s="13"/>
      <c r="G43" s="9">
        <v>46851.17</v>
      </c>
      <c r="H43" s="13"/>
    </row>
    <row r="44" spans="1:8" ht="18" customHeight="1">
      <c r="A44" s="19"/>
      <c r="B44" s="24"/>
      <c r="C44" s="18" t="s">
        <v>121</v>
      </c>
      <c r="D44" s="19"/>
      <c r="E44" s="25"/>
      <c r="F44" s="13"/>
      <c r="G44" s="9">
        <v>1191.15</v>
      </c>
      <c r="H44" s="13"/>
    </row>
    <row r="45" spans="1:8" ht="18" customHeight="1">
      <c r="A45" s="19"/>
      <c r="B45" s="24"/>
      <c r="C45" s="18" t="s">
        <v>122</v>
      </c>
      <c r="D45" s="19"/>
      <c r="E45" s="25"/>
      <c r="F45" s="13"/>
      <c r="G45" s="9">
        <v>43904.08</v>
      </c>
      <c r="H45" s="13"/>
    </row>
    <row r="46" spans="1:8" ht="18" customHeight="1">
      <c r="A46" s="19"/>
      <c r="B46" s="24"/>
      <c r="C46" s="18" t="s">
        <v>123</v>
      </c>
      <c r="D46" s="19"/>
      <c r="E46" s="25"/>
      <c r="F46" s="13"/>
      <c r="G46" s="9">
        <v>956.27</v>
      </c>
      <c r="H46" s="13"/>
    </row>
    <row r="47" spans="1:8" ht="18" customHeight="1">
      <c r="A47" s="19"/>
      <c r="B47" s="24"/>
      <c r="C47" s="18" t="s">
        <v>124</v>
      </c>
      <c r="D47" s="19"/>
      <c r="E47" s="25"/>
      <c r="F47" s="13"/>
      <c r="G47" s="9">
        <v>556.68</v>
      </c>
      <c r="H47" s="13"/>
    </row>
    <row r="48" spans="1:8" ht="18" customHeight="1">
      <c r="A48" s="19"/>
      <c r="B48" s="24"/>
      <c r="C48" s="18" t="s">
        <v>125</v>
      </c>
      <c r="D48" s="19"/>
      <c r="E48" s="25"/>
      <c r="F48" s="13"/>
      <c r="G48" s="9">
        <v>242.99</v>
      </c>
      <c r="H48" s="13"/>
    </row>
    <row r="49" spans="1:8" ht="18" customHeight="1">
      <c r="A49" s="22"/>
      <c r="B49" s="22"/>
      <c r="C49" s="68"/>
      <c r="D49" s="22"/>
      <c r="E49" s="22"/>
      <c r="F49" s="22"/>
      <c r="G49" s="22"/>
      <c r="H49" s="22" t="s">
        <v>145</v>
      </c>
    </row>
    <row r="50" spans="1:8" ht="60" customHeight="1">
      <c r="A50" s="110" t="s">
        <v>53</v>
      </c>
      <c r="B50" s="95"/>
      <c r="C50" s="85"/>
      <c r="D50" s="85"/>
      <c r="E50" s="85"/>
      <c r="F50" s="85"/>
      <c r="G50" s="85"/>
      <c r="H50" s="85"/>
    </row>
    <row r="51" spans="1:8" ht="22.5" customHeight="1">
      <c r="A51" s="111" t="s">
        <v>313</v>
      </c>
      <c r="B51" s="113"/>
      <c r="C51" s="113"/>
      <c r="D51" s="113"/>
      <c r="E51" s="113"/>
      <c r="F51" s="113"/>
      <c r="G51" s="120" t="s">
        <v>146</v>
      </c>
      <c r="H51" s="113"/>
    </row>
    <row r="52" spans="1:8" ht="15" customHeight="1">
      <c r="A52" s="119" t="s">
        <v>55</v>
      </c>
      <c r="B52" s="114" t="s">
        <v>56</v>
      </c>
      <c r="C52" s="119" t="s">
        <v>57</v>
      </c>
      <c r="D52" s="119" t="s">
        <v>58</v>
      </c>
      <c r="E52" s="114" t="s">
        <v>59</v>
      </c>
      <c r="F52" s="114" t="s">
        <v>31</v>
      </c>
      <c r="G52" s="118"/>
      <c r="H52" s="115"/>
    </row>
    <row r="53" spans="1:8" ht="15" customHeight="1">
      <c r="A53" s="115"/>
      <c r="B53" s="115"/>
      <c r="C53" s="115"/>
      <c r="D53" s="115"/>
      <c r="E53" s="115"/>
      <c r="F53" s="116" t="s">
        <v>60</v>
      </c>
      <c r="G53" s="114" t="s">
        <v>61</v>
      </c>
      <c r="H53" s="34" t="s">
        <v>62</v>
      </c>
    </row>
    <row r="54" spans="1:8" ht="15" customHeight="1">
      <c r="A54" s="115"/>
      <c r="B54" s="115"/>
      <c r="C54" s="115"/>
      <c r="D54" s="115"/>
      <c r="E54" s="115"/>
      <c r="F54" s="117"/>
      <c r="G54" s="115"/>
      <c r="H54" s="57" t="s">
        <v>63</v>
      </c>
    </row>
    <row r="55" spans="1:9" ht="18" customHeight="1">
      <c r="A55" s="19"/>
      <c r="B55" s="24"/>
      <c r="C55" s="18" t="s">
        <v>147</v>
      </c>
      <c r="D55" s="19"/>
      <c r="E55" s="25"/>
      <c r="F55" s="13"/>
      <c r="G55" s="9">
        <f>G56+G57+G58+G59+G60</f>
        <v>437456.05000000005</v>
      </c>
      <c r="H55" s="13"/>
      <c r="I55">
        <v>437456.05</v>
      </c>
    </row>
    <row r="56" spans="1:8" ht="18" customHeight="1">
      <c r="A56" s="19"/>
      <c r="B56" s="24"/>
      <c r="C56" s="18" t="s">
        <v>121</v>
      </c>
      <c r="D56" s="19"/>
      <c r="E56" s="25"/>
      <c r="F56" s="13"/>
      <c r="G56" s="9">
        <v>10069.19</v>
      </c>
      <c r="H56" s="13"/>
    </row>
    <row r="57" spans="1:8" ht="18" customHeight="1">
      <c r="A57" s="19"/>
      <c r="B57" s="24"/>
      <c r="C57" s="18" t="s">
        <v>122</v>
      </c>
      <c r="D57" s="19"/>
      <c r="E57" s="25"/>
      <c r="F57" s="13"/>
      <c r="G57" s="9">
        <f>G32+G45</f>
        <v>383686.9</v>
      </c>
      <c r="H57" s="13"/>
    </row>
    <row r="58" spans="1:8" ht="18" customHeight="1">
      <c r="A58" s="19"/>
      <c r="B58" s="24"/>
      <c r="C58" s="18" t="s">
        <v>123</v>
      </c>
      <c r="D58" s="19"/>
      <c r="E58" s="25"/>
      <c r="F58" s="13"/>
      <c r="G58" s="9">
        <v>30046.41</v>
      </c>
      <c r="H58" s="13"/>
    </row>
    <row r="59" spans="1:8" ht="18" customHeight="1">
      <c r="A59" s="19"/>
      <c r="B59" s="24"/>
      <c r="C59" s="18" t="s">
        <v>124</v>
      </c>
      <c r="D59" s="19"/>
      <c r="E59" s="25"/>
      <c r="F59" s="13"/>
      <c r="G59" s="9">
        <v>9476.52</v>
      </c>
      <c r="H59" s="13"/>
    </row>
    <row r="60" spans="1:8" ht="18" customHeight="1">
      <c r="A60" s="19"/>
      <c r="B60" s="24"/>
      <c r="C60" s="18" t="s">
        <v>125</v>
      </c>
      <c r="D60" s="19"/>
      <c r="E60" s="25"/>
      <c r="F60" s="13"/>
      <c r="G60" s="9">
        <v>4177.03</v>
      </c>
      <c r="H60" s="13"/>
    </row>
    <row r="61" spans="1:8" ht="18" customHeight="1">
      <c r="A61" s="10"/>
      <c r="B61" s="29"/>
      <c r="C61" s="11"/>
      <c r="D61" s="10"/>
      <c r="E61" s="30"/>
      <c r="F61" s="13"/>
      <c r="G61" s="13"/>
      <c r="H61" s="13"/>
    </row>
    <row r="62" spans="1:8" ht="18" customHeight="1">
      <c r="A62" s="10"/>
      <c r="B62" s="29"/>
      <c r="C62" s="11"/>
      <c r="D62" s="10"/>
      <c r="E62" s="30"/>
      <c r="F62" s="13"/>
      <c r="G62" s="13"/>
      <c r="H62" s="13"/>
    </row>
    <row r="63" spans="1:8" ht="18" customHeight="1">
      <c r="A63" s="10"/>
      <c r="B63" s="29"/>
      <c r="C63" s="11"/>
      <c r="D63" s="10"/>
      <c r="E63" s="30"/>
      <c r="F63" s="13"/>
      <c r="G63" s="13"/>
      <c r="H63" s="13"/>
    </row>
    <row r="64" spans="1:8" ht="18" customHeight="1">
      <c r="A64" s="10"/>
      <c r="B64" s="29"/>
      <c r="C64" s="11"/>
      <c r="D64" s="10"/>
      <c r="E64" s="30"/>
      <c r="F64" s="13"/>
      <c r="G64" s="13"/>
      <c r="H64" s="13"/>
    </row>
    <row r="65" spans="1:8" ht="18" customHeight="1">
      <c r="A65" s="10"/>
      <c r="B65" s="29"/>
      <c r="C65" s="11"/>
      <c r="D65" s="10"/>
      <c r="E65" s="30"/>
      <c r="F65" s="13"/>
      <c r="G65" s="13"/>
      <c r="H65" s="13"/>
    </row>
    <row r="66" spans="1:8" ht="18" customHeight="1">
      <c r="A66" s="10"/>
      <c r="B66" s="29"/>
      <c r="C66" s="11"/>
      <c r="D66" s="10"/>
      <c r="E66" s="30"/>
      <c r="F66" s="13"/>
      <c r="G66" s="13"/>
      <c r="H66" s="13"/>
    </row>
    <row r="67" spans="1:8" ht="18" customHeight="1">
      <c r="A67" s="10"/>
      <c r="B67" s="29"/>
      <c r="C67" s="11"/>
      <c r="D67" s="10"/>
      <c r="E67" s="30"/>
      <c r="F67" s="13"/>
      <c r="G67" s="13"/>
      <c r="H67" s="13"/>
    </row>
    <row r="68" spans="1:8" ht="18" customHeight="1">
      <c r="A68" s="10"/>
      <c r="B68" s="29"/>
      <c r="C68" s="11"/>
      <c r="D68" s="10"/>
      <c r="E68" s="30"/>
      <c r="F68" s="13"/>
      <c r="G68" s="13"/>
      <c r="H68" s="13"/>
    </row>
    <row r="69" spans="1:8" ht="18" customHeight="1">
      <c r="A69" s="10"/>
      <c r="B69" s="29"/>
      <c r="C69" s="11"/>
      <c r="D69" s="10"/>
      <c r="E69" s="30"/>
      <c r="F69" s="13"/>
      <c r="G69" s="13"/>
      <c r="H69" s="13"/>
    </row>
    <row r="70" spans="1:8" ht="18" customHeight="1">
      <c r="A70" s="10"/>
      <c r="B70" s="29"/>
      <c r="C70" s="11"/>
      <c r="D70" s="10"/>
      <c r="E70" s="30"/>
      <c r="F70" s="13"/>
      <c r="G70" s="13"/>
      <c r="H70" s="13"/>
    </row>
    <row r="71" spans="1:8" ht="18" customHeight="1">
      <c r="A71" s="10"/>
      <c r="B71" s="29"/>
      <c r="C71" s="11"/>
      <c r="D71" s="10"/>
      <c r="E71" s="30"/>
      <c r="F71" s="13"/>
      <c r="G71" s="13"/>
      <c r="H71" s="13"/>
    </row>
    <row r="72" spans="1:8" ht="18" customHeight="1">
      <c r="A72" s="10"/>
      <c r="B72" s="29"/>
      <c r="C72" s="11"/>
      <c r="D72" s="10"/>
      <c r="E72" s="30"/>
      <c r="F72" s="13"/>
      <c r="G72" s="13"/>
      <c r="H72" s="13"/>
    </row>
    <row r="73" spans="1:8" ht="18" customHeight="1">
      <c r="A73" s="10"/>
      <c r="B73" s="29"/>
      <c r="C73" s="11"/>
      <c r="D73" s="10"/>
      <c r="E73" s="30"/>
      <c r="F73" s="13"/>
      <c r="G73" s="13"/>
      <c r="H73" s="13"/>
    </row>
    <row r="74" spans="1:8" ht="18" customHeight="1">
      <c r="A74" s="10"/>
      <c r="B74" s="29"/>
      <c r="C74" s="11"/>
      <c r="D74" s="10"/>
      <c r="E74" s="30"/>
      <c r="F74" s="13"/>
      <c r="G74" s="13"/>
      <c r="H74" s="13"/>
    </row>
    <row r="75" spans="1:8" ht="18" customHeight="1">
      <c r="A75" s="10"/>
      <c r="B75" s="29"/>
      <c r="C75" s="11"/>
      <c r="D75" s="10"/>
      <c r="E75" s="30"/>
      <c r="F75" s="13"/>
      <c r="G75" s="13"/>
      <c r="H75" s="13"/>
    </row>
    <row r="76" spans="1:8" ht="18" customHeight="1">
      <c r="A76" s="10"/>
      <c r="B76" s="29"/>
      <c r="C76" s="11"/>
      <c r="D76" s="10"/>
      <c r="E76" s="30"/>
      <c r="F76" s="13"/>
      <c r="G76" s="13"/>
      <c r="H76" s="13"/>
    </row>
    <row r="77" spans="1:8" ht="18" customHeight="1">
      <c r="A77" s="10"/>
      <c r="B77" s="29"/>
      <c r="C77" s="11"/>
      <c r="D77" s="10"/>
      <c r="E77" s="30"/>
      <c r="F77" s="13"/>
      <c r="G77" s="13"/>
      <c r="H77" s="13"/>
    </row>
    <row r="78" spans="1:8" ht="18" customHeight="1">
      <c r="A78" s="10"/>
      <c r="B78" s="29"/>
      <c r="C78" s="11"/>
      <c r="D78" s="10"/>
      <c r="E78" s="30"/>
      <c r="F78" s="13"/>
      <c r="G78" s="13"/>
      <c r="H78" s="13"/>
    </row>
    <row r="79" spans="1:8" ht="18" customHeight="1">
      <c r="A79" s="10"/>
      <c r="B79" s="29"/>
      <c r="C79" s="11"/>
      <c r="D79" s="10"/>
      <c r="E79" s="30"/>
      <c r="F79" s="13"/>
      <c r="G79" s="13"/>
      <c r="H79" s="13"/>
    </row>
    <row r="80" spans="1:8" ht="18" customHeight="1">
      <c r="A80" s="10"/>
      <c r="B80" s="29"/>
      <c r="C80" s="11"/>
      <c r="D80" s="10"/>
      <c r="E80" s="30"/>
      <c r="F80" s="13"/>
      <c r="G80" s="13"/>
      <c r="H80" s="13"/>
    </row>
    <row r="81" spans="1:8" ht="18" customHeight="1">
      <c r="A81" s="10"/>
      <c r="B81" s="29"/>
      <c r="C81" s="11"/>
      <c r="D81" s="10"/>
      <c r="E81" s="30"/>
      <c r="F81" s="13"/>
      <c r="G81" s="13"/>
      <c r="H81" s="13"/>
    </row>
    <row r="82" spans="1:8" ht="18" customHeight="1">
      <c r="A82" s="10"/>
      <c r="B82" s="29"/>
      <c r="C82" s="11"/>
      <c r="D82" s="10"/>
      <c r="E82" s="30"/>
      <c r="F82" s="13"/>
      <c r="G82" s="13"/>
      <c r="H82" s="13"/>
    </row>
    <row r="83" spans="1:8" ht="18" customHeight="1">
      <c r="A83" s="10"/>
      <c r="B83" s="29"/>
      <c r="C83" s="11"/>
      <c r="D83" s="10"/>
      <c r="E83" s="30"/>
      <c r="F83" s="13"/>
      <c r="G83" s="13"/>
      <c r="H83" s="13"/>
    </row>
    <row r="84" spans="1:8" ht="18" customHeight="1">
      <c r="A84" s="10"/>
      <c r="B84" s="29"/>
      <c r="C84" s="11"/>
      <c r="D84" s="10"/>
      <c r="E84" s="30"/>
      <c r="F84" s="13"/>
      <c r="G84" s="13"/>
      <c r="H84" s="13"/>
    </row>
    <row r="85" spans="1:8" ht="18" customHeight="1">
      <c r="A85" s="10"/>
      <c r="B85" s="29"/>
      <c r="C85" s="11"/>
      <c r="D85" s="10"/>
      <c r="E85" s="30"/>
      <c r="F85" s="13"/>
      <c r="G85" s="13"/>
      <c r="H85" s="13"/>
    </row>
    <row r="86" spans="1:8" ht="18" customHeight="1">
      <c r="A86" s="10"/>
      <c r="B86" s="29"/>
      <c r="C86" s="11"/>
      <c r="D86" s="10"/>
      <c r="E86" s="30"/>
      <c r="F86" s="13"/>
      <c r="G86" s="13"/>
      <c r="H86" s="13"/>
    </row>
    <row r="87" spans="1:8" ht="18" customHeight="1">
      <c r="A87" s="10"/>
      <c r="B87" s="29"/>
      <c r="C87" s="11"/>
      <c r="D87" s="10"/>
      <c r="E87" s="30"/>
      <c r="F87" s="13"/>
      <c r="G87" s="13"/>
      <c r="H87" s="13"/>
    </row>
    <row r="88" spans="1:8" ht="18" customHeight="1">
      <c r="A88" s="10"/>
      <c r="B88" s="29"/>
      <c r="C88" s="11"/>
      <c r="D88" s="10"/>
      <c r="E88" s="30"/>
      <c r="F88" s="13"/>
      <c r="G88" s="13"/>
      <c r="H88" s="13"/>
    </row>
    <row r="89" spans="1:8" ht="18" customHeight="1">
      <c r="A89" s="10"/>
      <c r="B89" s="29"/>
      <c r="C89" s="11"/>
      <c r="D89" s="10"/>
      <c r="E89" s="30"/>
      <c r="F89" s="13"/>
      <c r="G89" s="13"/>
      <c r="H89" s="13"/>
    </row>
    <row r="90" spans="1:8" ht="18" customHeight="1">
      <c r="A90" s="10"/>
      <c r="B90" s="29"/>
      <c r="C90" s="11"/>
      <c r="D90" s="10"/>
      <c r="E90" s="30"/>
      <c r="F90" s="13"/>
      <c r="G90" s="13"/>
      <c r="H90" s="13"/>
    </row>
    <row r="91" spans="1:8" ht="18" customHeight="1">
      <c r="A91" s="10"/>
      <c r="B91" s="29"/>
      <c r="C91" s="11"/>
      <c r="D91" s="10"/>
      <c r="E91" s="30"/>
      <c r="F91" s="13"/>
      <c r="G91" s="13"/>
      <c r="H91" s="13"/>
    </row>
    <row r="92" spans="1:8" ht="18" customHeight="1">
      <c r="A92" s="22"/>
      <c r="B92" s="22"/>
      <c r="C92" s="68"/>
      <c r="D92" s="22"/>
      <c r="E92" s="22"/>
      <c r="F92" s="22"/>
      <c r="G92" s="22"/>
      <c r="H92" s="22" t="s">
        <v>145</v>
      </c>
    </row>
  </sheetData>
  <sheetProtection/>
  <mergeCells count="22">
    <mergeCell ref="D3:D5"/>
    <mergeCell ref="D52:D54"/>
    <mergeCell ref="E3:E5"/>
    <mergeCell ref="A1:H1"/>
    <mergeCell ref="A2:F2"/>
    <mergeCell ref="G2:H2"/>
    <mergeCell ref="F3:H3"/>
    <mergeCell ref="A50:H50"/>
    <mergeCell ref="A51:F51"/>
    <mergeCell ref="G51:H51"/>
    <mergeCell ref="A3:A5"/>
    <mergeCell ref="A52:A54"/>
    <mergeCell ref="B3:B5"/>
    <mergeCell ref="B52:B54"/>
    <mergeCell ref="C3:C5"/>
    <mergeCell ref="C52:C54"/>
    <mergeCell ref="E52:E54"/>
    <mergeCell ref="F4:F5"/>
    <mergeCell ref="F53:F54"/>
    <mergeCell ref="G4:G5"/>
    <mergeCell ref="G53:G54"/>
    <mergeCell ref="F52:H52"/>
  </mergeCells>
  <printOptions/>
  <pageMargins left="0.8263888888888888" right="0.3937007874015747" top="0.3541666666666667" bottom="0.15694444444444444" header="0.2361111111111111" footer="0.4326388888888889"/>
  <pageSetup errors="blank" horizontalDpi="600" verticalDpi="600" orientation="portrait" pageOrder="overThenDown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1">
      <selection activeCell="F61" sqref="F61"/>
    </sheetView>
  </sheetViews>
  <sheetFormatPr defaultColWidth="8.8515625" defaultRowHeight="14.25" customHeight="1"/>
  <cols>
    <col min="1" max="1" width="4.421875" style="0" bestFit="1" customWidth="1"/>
    <col min="2" max="2" width="18.57421875" style="0" bestFit="1" customWidth="1"/>
    <col min="3" max="3" width="56.57421875" style="0" customWidth="1"/>
    <col min="4" max="4" width="6.7109375" style="0" bestFit="1" customWidth="1"/>
    <col min="5" max="5" width="9.7109375" style="0" bestFit="1" customWidth="1"/>
    <col min="6" max="6" width="10.7109375" style="0" bestFit="1" customWidth="1"/>
    <col min="7" max="12" width="10.00390625" style="0" bestFit="1" customWidth="1"/>
  </cols>
  <sheetData>
    <row r="1" spans="1:12" ht="24" customHeight="1">
      <c r="A1" s="110" t="s">
        <v>148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" customHeight="1">
      <c r="A2" s="111" t="s">
        <v>317</v>
      </c>
      <c r="B2" s="91"/>
      <c r="C2" s="113"/>
      <c r="D2" s="113"/>
      <c r="E2" s="113"/>
      <c r="F2" s="113"/>
      <c r="G2" s="113"/>
      <c r="H2" s="113"/>
      <c r="I2" s="120" t="s">
        <v>54</v>
      </c>
      <c r="J2" s="87"/>
      <c r="K2" s="87"/>
      <c r="L2" s="87"/>
    </row>
    <row r="3" spans="1:12" ht="15" customHeight="1">
      <c r="A3" s="114" t="s">
        <v>29</v>
      </c>
      <c r="B3" s="114" t="s">
        <v>56</v>
      </c>
      <c r="C3" s="119" t="s">
        <v>149</v>
      </c>
      <c r="D3" s="114" t="s">
        <v>150</v>
      </c>
      <c r="E3" s="114" t="s">
        <v>59</v>
      </c>
      <c r="F3" s="34" t="s">
        <v>60</v>
      </c>
      <c r="G3" s="114" t="s">
        <v>60</v>
      </c>
      <c r="H3" s="121"/>
      <c r="I3" s="121"/>
      <c r="J3" s="121"/>
      <c r="K3" s="121"/>
      <c r="L3" s="122"/>
    </row>
    <row r="4" spans="1:12" ht="24" customHeight="1">
      <c r="A4" s="121"/>
      <c r="B4" s="121"/>
      <c r="C4" s="123"/>
      <c r="D4" s="121"/>
      <c r="E4" s="121"/>
      <c r="F4" s="35" t="s">
        <v>151</v>
      </c>
      <c r="G4" s="4" t="s">
        <v>152</v>
      </c>
      <c r="H4" s="4" t="s">
        <v>153</v>
      </c>
      <c r="I4" s="4" t="s">
        <v>154</v>
      </c>
      <c r="J4" s="4" t="s">
        <v>155</v>
      </c>
      <c r="K4" s="4" t="s">
        <v>156</v>
      </c>
      <c r="L4" s="55" t="s">
        <v>157</v>
      </c>
    </row>
    <row r="5" spans="1:12" ht="16.5" customHeight="1">
      <c r="A5" s="36"/>
      <c r="B5" s="37"/>
      <c r="C5" s="38" t="s">
        <v>64</v>
      </c>
      <c r="D5" s="39"/>
      <c r="E5" s="40"/>
      <c r="F5" s="41"/>
      <c r="G5" s="41"/>
      <c r="H5" s="41"/>
      <c r="I5" s="41"/>
      <c r="J5" s="41"/>
      <c r="K5" s="41"/>
      <c r="L5" s="56"/>
    </row>
    <row r="6" spans="1:12" ht="16.5" customHeight="1">
      <c r="A6" s="19"/>
      <c r="B6" s="24" t="s">
        <v>65</v>
      </c>
      <c r="C6" s="18" t="s">
        <v>66</v>
      </c>
      <c r="D6" s="17"/>
      <c r="E6" s="25"/>
      <c r="F6" s="13"/>
      <c r="G6" s="13"/>
      <c r="H6" s="13"/>
      <c r="I6" s="13"/>
      <c r="J6" s="13"/>
      <c r="K6" s="13"/>
      <c r="L6" s="13"/>
    </row>
    <row r="7" spans="1:12" ht="16.5" customHeight="1">
      <c r="A7" s="19" t="s">
        <v>33</v>
      </c>
      <c r="B7" s="24" t="s">
        <v>67</v>
      </c>
      <c r="C7" s="18" t="s">
        <v>68</v>
      </c>
      <c r="D7" s="17" t="s">
        <v>69</v>
      </c>
      <c r="E7" s="25" t="s">
        <v>70</v>
      </c>
      <c r="F7" s="9">
        <v>3.74</v>
      </c>
      <c r="G7" s="9">
        <v>0.49</v>
      </c>
      <c r="H7" s="13"/>
      <c r="I7" s="9">
        <v>2.23</v>
      </c>
      <c r="J7" s="9">
        <v>0.71</v>
      </c>
      <c r="K7" s="9">
        <v>0.31</v>
      </c>
      <c r="L7" s="13"/>
    </row>
    <row r="8" spans="1:12" ht="16.5" customHeight="1">
      <c r="A8" s="6"/>
      <c r="B8" s="27" t="s">
        <v>158</v>
      </c>
      <c r="C8" s="7" t="s">
        <v>159</v>
      </c>
      <c r="D8" s="20" t="s">
        <v>160</v>
      </c>
      <c r="E8" s="28" t="s">
        <v>161</v>
      </c>
      <c r="F8" s="9">
        <v>373.3</v>
      </c>
      <c r="G8" s="9">
        <v>49.2</v>
      </c>
      <c r="H8" s="13"/>
      <c r="I8" s="9">
        <v>222.79</v>
      </c>
      <c r="J8" s="9">
        <v>70.55</v>
      </c>
      <c r="K8" s="9">
        <v>30.76</v>
      </c>
      <c r="L8" s="13"/>
    </row>
    <row r="9" spans="1:12" ht="16.5" customHeight="1">
      <c r="A9" s="19" t="s">
        <v>37</v>
      </c>
      <c r="B9" s="24" t="s">
        <v>71</v>
      </c>
      <c r="C9" s="18" t="s">
        <v>72</v>
      </c>
      <c r="D9" s="17" t="s">
        <v>69</v>
      </c>
      <c r="E9" s="25" t="s">
        <v>70</v>
      </c>
      <c r="F9" s="9">
        <v>147.35</v>
      </c>
      <c r="G9" s="9">
        <v>3.78</v>
      </c>
      <c r="H9" s="9">
        <v>134.37</v>
      </c>
      <c r="I9" s="9">
        <v>5.68</v>
      </c>
      <c r="J9" s="9">
        <v>2.45</v>
      </c>
      <c r="K9" s="9">
        <v>1.07</v>
      </c>
      <c r="L9" s="13"/>
    </row>
    <row r="10" spans="1:12" ht="16.5" customHeight="1">
      <c r="A10" s="6"/>
      <c r="B10" s="27" t="s">
        <v>162</v>
      </c>
      <c r="C10" s="7" t="s">
        <v>163</v>
      </c>
      <c r="D10" s="20" t="s">
        <v>160</v>
      </c>
      <c r="E10" s="28" t="s">
        <v>161</v>
      </c>
      <c r="F10" s="9">
        <v>14734.71</v>
      </c>
      <c r="G10" s="9">
        <v>378.03</v>
      </c>
      <c r="H10" s="9">
        <v>13436.8</v>
      </c>
      <c r="I10" s="9">
        <v>567.63</v>
      </c>
      <c r="J10" s="9">
        <v>245.3</v>
      </c>
      <c r="K10" s="9">
        <v>106.95</v>
      </c>
      <c r="L10" s="13"/>
    </row>
    <row r="11" spans="1:12" ht="16.5" customHeight="1">
      <c r="A11" s="19" t="s">
        <v>41</v>
      </c>
      <c r="B11" s="24" t="s">
        <v>73</v>
      </c>
      <c r="C11" s="18" t="s">
        <v>74</v>
      </c>
      <c r="D11" s="17" t="s">
        <v>69</v>
      </c>
      <c r="E11" s="25" t="s">
        <v>70</v>
      </c>
      <c r="F11" s="9">
        <v>6.81</v>
      </c>
      <c r="G11" s="9">
        <v>0.14</v>
      </c>
      <c r="H11" s="9">
        <v>6.06</v>
      </c>
      <c r="I11" s="9">
        <v>0.41</v>
      </c>
      <c r="J11" s="9">
        <v>0.14</v>
      </c>
      <c r="K11" s="9">
        <v>0.06</v>
      </c>
      <c r="L11" s="13"/>
    </row>
    <row r="12" spans="1:12" ht="16.5" customHeight="1">
      <c r="A12" s="6"/>
      <c r="B12" s="27" t="s">
        <v>164</v>
      </c>
      <c r="C12" s="7" t="s">
        <v>165</v>
      </c>
      <c r="D12" s="20" t="s">
        <v>160</v>
      </c>
      <c r="E12" s="28" t="s">
        <v>161</v>
      </c>
      <c r="F12" s="9">
        <v>681.42</v>
      </c>
      <c r="G12" s="9">
        <v>14.31</v>
      </c>
      <c r="H12" s="9">
        <v>605.53</v>
      </c>
      <c r="I12" s="9">
        <v>40.99</v>
      </c>
      <c r="J12" s="9">
        <v>14.34</v>
      </c>
      <c r="K12" s="9">
        <v>6.25</v>
      </c>
      <c r="L12" s="13"/>
    </row>
    <row r="13" spans="1:12" ht="16.5" customHeight="1">
      <c r="A13" s="19" t="s">
        <v>43</v>
      </c>
      <c r="B13" s="24" t="s">
        <v>75</v>
      </c>
      <c r="C13" s="18" t="s">
        <v>76</v>
      </c>
      <c r="D13" s="17" t="s">
        <v>69</v>
      </c>
      <c r="E13" s="25" t="s">
        <v>70</v>
      </c>
      <c r="F13" s="9">
        <v>3.59</v>
      </c>
      <c r="G13" s="9">
        <v>0.08</v>
      </c>
      <c r="H13" s="9">
        <v>3.01</v>
      </c>
      <c r="I13" s="9">
        <v>0.34</v>
      </c>
      <c r="J13" s="9">
        <v>0.11</v>
      </c>
      <c r="K13" s="9">
        <v>0.05</v>
      </c>
      <c r="L13" s="13"/>
    </row>
    <row r="14" spans="1:12" ht="16.5" customHeight="1">
      <c r="A14" s="6"/>
      <c r="B14" s="27" t="s">
        <v>166</v>
      </c>
      <c r="C14" s="7" t="s">
        <v>167</v>
      </c>
      <c r="D14" s="20" t="s">
        <v>160</v>
      </c>
      <c r="E14" s="28" t="s">
        <v>161</v>
      </c>
      <c r="F14" s="9">
        <v>358.52</v>
      </c>
      <c r="G14" s="9">
        <v>8.04</v>
      </c>
      <c r="H14" s="9">
        <v>300.6</v>
      </c>
      <c r="I14" s="9">
        <v>34.16</v>
      </c>
      <c r="J14" s="9">
        <v>10.95</v>
      </c>
      <c r="K14" s="9">
        <v>4.77</v>
      </c>
      <c r="L14" s="13"/>
    </row>
    <row r="15" spans="1:12" ht="16.5" customHeight="1">
      <c r="A15" s="19" t="s">
        <v>45</v>
      </c>
      <c r="B15" s="24" t="s">
        <v>77</v>
      </c>
      <c r="C15" s="18" t="s">
        <v>78</v>
      </c>
      <c r="D15" s="17" t="s">
        <v>69</v>
      </c>
      <c r="E15" s="25" t="s">
        <v>70</v>
      </c>
      <c r="F15" s="9">
        <v>82.96</v>
      </c>
      <c r="G15" s="9">
        <v>2.42</v>
      </c>
      <c r="H15" s="9">
        <v>75.8</v>
      </c>
      <c r="I15" s="9">
        <v>2.8</v>
      </c>
      <c r="J15" s="9">
        <v>1.35</v>
      </c>
      <c r="K15" s="9">
        <v>0.59</v>
      </c>
      <c r="L15" s="13"/>
    </row>
    <row r="16" spans="1:12" ht="16.5" customHeight="1">
      <c r="A16" s="6"/>
      <c r="B16" s="27" t="s">
        <v>168</v>
      </c>
      <c r="C16" s="7" t="s">
        <v>169</v>
      </c>
      <c r="D16" s="20" t="s">
        <v>160</v>
      </c>
      <c r="E16" s="28" t="s">
        <v>161</v>
      </c>
      <c r="F16" s="9">
        <v>8296.11</v>
      </c>
      <c r="G16" s="9">
        <v>242.2</v>
      </c>
      <c r="H16" s="9">
        <v>7579.85</v>
      </c>
      <c r="I16" s="9">
        <v>279.67</v>
      </c>
      <c r="J16" s="9">
        <v>135.37</v>
      </c>
      <c r="K16" s="9">
        <v>59.02</v>
      </c>
      <c r="L16" s="13"/>
    </row>
    <row r="17" spans="1:12" ht="16.5" customHeight="1">
      <c r="A17" s="19" t="s">
        <v>47</v>
      </c>
      <c r="B17" s="24" t="s">
        <v>79</v>
      </c>
      <c r="C17" s="18" t="s">
        <v>80</v>
      </c>
      <c r="D17" s="17" t="s">
        <v>69</v>
      </c>
      <c r="E17" s="25" t="s">
        <v>70</v>
      </c>
      <c r="F17" s="9">
        <v>65.38</v>
      </c>
      <c r="G17" s="9">
        <v>1.96</v>
      </c>
      <c r="H17" s="9">
        <v>59.29</v>
      </c>
      <c r="I17" s="9">
        <v>2.48</v>
      </c>
      <c r="J17" s="9">
        <v>1.15</v>
      </c>
      <c r="K17" s="9">
        <v>0.5</v>
      </c>
      <c r="L17" s="13"/>
    </row>
    <row r="18" spans="1:12" ht="13.5" customHeight="1">
      <c r="A18" s="6"/>
      <c r="B18" s="27" t="s">
        <v>170</v>
      </c>
      <c r="C18" s="7" t="s">
        <v>171</v>
      </c>
      <c r="D18" s="20" t="s">
        <v>160</v>
      </c>
      <c r="E18" s="28" t="s">
        <v>161</v>
      </c>
      <c r="F18" s="9">
        <v>6538.06</v>
      </c>
      <c r="G18" s="9">
        <v>196.36</v>
      </c>
      <c r="H18" s="9">
        <v>5928.64</v>
      </c>
      <c r="I18" s="9">
        <v>247.66</v>
      </c>
      <c r="J18" s="9">
        <v>115.18</v>
      </c>
      <c r="K18" s="9">
        <v>50.22</v>
      </c>
      <c r="L18" s="13"/>
    </row>
    <row r="19" spans="1:12" s="33" customFormat="1" ht="12" customHeight="1">
      <c r="A19" s="42" t="s">
        <v>49</v>
      </c>
      <c r="B19" s="43" t="s">
        <v>81</v>
      </c>
      <c r="C19" s="44" t="s">
        <v>82</v>
      </c>
      <c r="D19" s="45" t="s">
        <v>69</v>
      </c>
      <c r="E19" s="46" t="s">
        <v>70</v>
      </c>
      <c r="F19" s="47">
        <v>100</v>
      </c>
      <c r="G19" s="48"/>
      <c r="H19" s="47">
        <v>100</v>
      </c>
      <c r="I19" s="48"/>
      <c r="J19" s="48"/>
      <c r="K19" s="48"/>
      <c r="L19" s="48"/>
    </row>
    <row r="20" spans="1:12" s="33" customFormat="1" ht="12.75" customHeight="1">
      <c r="A20" s="49"/>
      <c r="B20" s="50"/>
      <c r="C20" s="51" t="s">
        <v>83</v>
      </c>
      <c r="D20" s="52"/>
      <c r="E20" s="53"/>
      <c r="F20" s="54"/>
      <c r="G20" s="54"/>
      <c r="H20" s="54"/>
      <c r="I20" s="54"/>
      <c r="J20" s="54"/>
      <c r="K20" s="54"/>
      <c r="L20" s="54"/>
    </row>
    <row r="21" spans="1:12" s="33" customFormat="1" ht="16.5" customHeight="1">
      <c r="A21" s="6"/>
      <c r="B21" s="27" t="s">
        <v>172</v>
      </c>
      <c r="C21" s="7" t="s">
        <v>82</v>
      </c>
      <c r="D21" s="20" t="s">
        <v>69</v>
      </c>
      <c r="E21" s="28" t="s">
        <v>70</v>
      </c>
      <c r="F21" s="9">
        <v>100</v>
      </c>
      <c r="G21" s="13"/>
      <c r="H21" s="9">
        <v>100</v>
      </c>
      <c r="I21" s="13"/>
      <c r="J21" s="13"/>
      <c r="K21" s="13"/>
      <c r="L21" s="13"/>
    </row>
    <row r="22" spans="1:12" s="33" customFormat="1" ht="12" customHeight="1">
      <c r="A22" s="42" t="s">
        <v>84</v>
      </c>
      <c r="B22" s="43" t="s">
        <v>81</v>
      </c>
      <c r="C22" s="44" t="s">
        <v>82</v>
      </c>
      <c r="D22" s="45" t="s">
        <v>69</v>
      </c>
      <c r="E22" s="46" t="s">
        <v>85</v>
      </c>
      <c r="F22" s="47">
        <v>166.5</v>
      </c>
      <c r="G22" s="48"/>
      <c r="H22" s="47">
        <v>166.5</v>
      </c>
      <c r="I22" s="48"/>
      <c r="J22" s="48"/>
      <c r="K22" s="48"/>
      <c r="L22" s="48"/>
    </row>
    <row r="23" spans="1:12" s="33" customFormat="1" ht="9.75" customHeight="1">
      <c r="A23" s="49"/>
      <c r="B23" s="50"/>
      <c r="C23" s="51" t="s">
        <v>86</v>
      </c>
      <c r="D23" s="52"/>
      <c r="E23" s="53"/>
      <c r="F23" s="54"/>
      <c r="G23" s="54"/>
      <c r="H23" s="54"/>
      <c r="I23" s="54"/>
      <c r="J23" s="54"/>
      <c r="K23" s="54"/>
      <c r="L23" s="54"/>
    </row>
    <row r="24" spans="1:12" s="33" customFormat="1" ht="16.5" customHeight="1">
      <c r="A24" s="6"/>
      <c r="B24" s="27" t="s">
        <v>172</v>
      </c>
      <c r="C24" s="7" t="s">
        <v>82</v>
      </c>
      <c r="D24" s="20" t="s">
        <v>69</v>
      </c>
      <c r="E24" s="28" t="s">
        <v>85</v>
      </c>
      <c r="F24" s="47">
        <v>166.5</v>
      </c>
      <c r="G24" s="13"/>
      <c r="H24" s="47">
        <v>166.5</v>
      </c>
      <c r="I24" s="13"/>
      <c r="J24" s="13"/>
      <c r="K24" s="13"/>
      <c r="L24" s="13"/>
    </row>
    <row r="25" spans="1:12" s="33" customFormat="1" ht="16.5" customHeight="1">
      <c r="A25" s="19" t="s">
        <v>87</v>
      </c>
      <c r="B25" s="24" t="s">
        <v>81</v>
      </c>
      <c r="C25" s="18" t="s">
        <v>88</v>
      </c>
      <c r="D25" s="17" t="s">
        <v>69</v>
      </c>
      <c r="E25" s="25" t="s">
        <v>89</v>
      </c>
      <c r="F25" s="9">
        <v>45</v>
      </c>
      <c r="G25" s="13"/>
      <c r="H25" s="9">
        <v>45</v>
      </c>
      <c r="I25" s="13"/>
      <c r="J25" s="13"/>
      <c r="K25" s="13"/>
      <c r="L25" s="13"/>
    </row>
    <row r="26" spans="1:12" s="33" customFormat="1" ht="16.5" customHeight="1">
      <c r="A26" s="6"/>
      <c r="B26" s="27" t="s">
        <v>172</v>
      </c>
      <c r="C26" s="7" t="s">
        <v>88</v>
      </c>
      <c r="D26" s="20" t="s">
        <v>69</v>
      </c>
      <c r="E26" s="28" t="s">
        <v>89</v>
      </c>
      <c r="F26" s="9">
        <v>45</v>
      </c>
      <c r="G26" s="13"/>
      <c r="H26" s="9">
        <v>45</v>
      </c>
      <c r="I26" s="13"/>
      <c r="J26" s="13"/>
      <c r="K26" s="13"/>
      <c r="L26" s="13"/>
    </row>
    <row r="27" spans="1:12" s="33" customFormat="1" ht="16.5" customHeight="1">
      <c r="A27" s="42" t="s">
        <v>90</v>
      </c>
      <c r="B27" s="43" t="s">
        <v>91</v>
      </c>
      <c r="C27" s="44" t="s">
        <v>92</v>
      </c>
      <c r="D27" s="45" t="s">
        <v>69</v>
      </c>
      <c r="E27" s="46" t="s">
        <v>33</v>
      </c>
      <c r="F27" s="47">
        <v>8050</v>
      </c>
      <c r="G27" s="48"/>
      <c r="H27" s="47">
        <v>8050</v>
      </c>
      <c r="I27" s="48"/>
      <c r="J27" s="48"/>
      <c r="K27" s="48"/>
      <c r="L27" s="48"/>
    </row>
    <row r="28" spans="1:12" s="33" customFormat="1" ht="13.5" customHeight="1">
      <c r="A28" s="49"/>
      <c r="B28" s="50"/>
      <c r="C28" s="51" t="s">
        <v>93</v>
      </c>
      <c r="D28" s="52"/>
      <c r="E28" s="53"/>
      <c r="F28" s="54"/>
      <c r="G28" s="54"/>
      <c r="H28" s="54"/>
      <c r="I28" s="54"/>
      <c r="J28" s="54"/>
      <c r="K28" s="54"/>
      <c r="L28" s="54"/>
    </row>
    <row r="29" spans="1:12" s="33" customFormat="1" ht="16.5" customHeight="1">
      <c r="A29" s="6"/>
      <c r="B29" s="27" t="s">
        <v>172</v>
      </c>
      <c r="C29" s="7" t="s">
        <v>92</v>
      </c>
      <c r="D29" s="20" t="s">
        <v>173</v>
      </c>
      <c r="E29" s="28" t="s">
        <v>33</v>
      </c>
      <c r="F29" s="9">
        <v>8050</v>
      </c>
      <c r="G29" s="13"/>
      <c r="H29" s="9">
        <v>8050</v>
      </c>
      <c r="I29" s="13"/>
      <c r="J29" s="13"/>
      <c r="K29" s="13"/>
      <c r="L29" s="13"/>
    </row>
    <row r="30" spans="1:12" ht="16.5" customHeight="1">
      <c r="A30" s="19"/>
      <c r="B30" s="24" t="s">
        <v>94</v>
      </c>
      <c r="C30" s="18" t="s">
        <v>95</v>
      </c>
      <c r="D30" s="17"/>
      <c r="E30" s="25"/>
      <c r="F30" s="13"/>
      <c r="G30" s="13"/>
      <c r="H30" s="13"/>
      <c r="I30" s="13"/>
      <c r="J30" s="13"/>
      <c r="K30" s="13"/>
      <c r="L30" s="13"/>
    </row>
    <row r="31" spans="1:12" ht="16.5" customHeight="1">
      <c r="A31" s="19" t="s">
        <v>96</v>
      </c>
      <c r="B31" s="24" t="s">
        <v>97</v>
      </c>
      <c r="C31" s="18" t="s">
        <v>98</v>
      </c>
      <c r="D31" s="17" t="s">
        <v>69</v>
      </c>
      <c r="E31" s="25" t="s">
        <v>70</v>
      </c>
      <c r="F31" s="9">
        <v>22.45</v>
      </c>
      <c r="G31" s="9">
        <v>0.69</v>
      </c>
      <c r="H31" s="13"/>
      <c r="I31" s="9">
        <v>15.67</v>
      </c>
      <c r="J31" s="9">
        <v>4.24</v>
      </c>
      <c r="K31" s="9">
        <v>1.85</v>
      </c>
      <c r="L31" s="13"/>
    </row>
    <row r="32" spans="1:12" ht="18" customHeight="1">
      <c r="A32" s="6"/>
      <c r="B32" s="27" t="s">
        <v>174</v>
      </c>
      <c r="C32" s="7" t="s">
        <v>175</v>
      </c>
      <c r="D32" s="20" t="s">
        <v>160</v>
      </c>
      <c r="E32" s="28" t="s">
        <v>161</v>
      </c>
      <c r="F32" s="9">
        <v>2245.62</v>
      </c>
      <c r="G32" s="9">
        <v>68.83</v>
      </c>
      <c r="H32" s="13"/>
      <c r="I32" s="9">
        <v>1567.32</v>
      </c>
      <c r="J32" s="9">
        <v>424.42</v>
      </c>
      <c r="K32" s="9">
        <v>185.05</v>
      </c>
      <c r="L32" s="13"/>
    </row>
    <row r="33" spans="1:12" ht="16.5" customHeight="1">
      <c r="A33" s="19" t="s">
        <v>99</v>
      </c>
      <c r="B33" s="24" t="s">
        <v>100</v>
      </c>
      <c r="C33" s="18" t="s">
        <v>101</v>
      </c>
      <c r="D33" s="17" t="s">
        <v>69</v>
      </c>
      <c r="E33" s="25" t="s">
        <v>70</v>
      </c>
      <c r="F33" s="9">
        <v>13.01</v>
      </c>
      <c r="G33" s="9">
        <v>0.37</v>
      </c>
      <c r="H33" s="13"/>
      <c r="I33" s="9">
        <v>9.11</v>
      </c>
      <c r="J33" s="9">
        <v>2.46</v>
      </c>
      <c r="K33" s="9">
        <v>1.07</v>
      </c>
      <c r="L33" s="13"/>
    </row>
    <row r="34" spans="1:12" ht="25.5" customHeight="1">
      <c r="A34" s="6"/>
      <c r="B34" s="27" t="s">
        <v>176</v>
      </c>
      <c r="C34" s="7" t="s">
        <v>177</v>
      </c>
      <c r="D34" s="20" t="s">
        <v>160</v>
      </c>
      <c r="E34" s="28" t="s">
        <v>161</v>
      </c>
      <c r="F34" s="9">
        <v>1301.07</v>
      </c>
      <c r="G34" s="9">
        <v>36.72</v>
      </c>
      <c r="H34" s="13"/>
      <c r="I34" s="9">
        <v>911.24</v>
      </c>
      <c r="J34" s="9">
        <v>245.9</v>
      </c>
      <c r="K34" s="9">
        <v>107.21</v>
      </c>
      <c r="L34" s="13"/>
    </row>
    <row r="35" spans="1:12" ht="16.5" customHeight="1">
      <c r="A35" s="19" t="s">
        <v>102</v>
      </c>
      <c r="B35" s="24" t="s">
        <v>103</v>
      </c>
      <c r="C35" s="18" t="s">
        <v>104</v>
      </c>
      <c r="D35" s="17" t="s">
        <v>105</v>
      </c>
      <c r="E35" s="25" t="s">
        <v>106</v>
      </c>
      <c r="F35" s="9">
        <v>11.24</v>
      </c>
      <c r="G35" s="9">
        <v>4.76</v>
      </c>
      <c r="H35" s="9">
        <v>3.93</v>
      </c>
      <c r="I35" s="9">
        <v>0.57</v>
      </c>
      <c r="J35" s="9">
        <v>1.38</v>
      </c>
      <c r="K35" s="9">
        <v>0.6</v>
      </c>
      <c r="L35" s="13"/>
    </row>
    <row r="36" spans="1:12" ht="16.5" customHeight="1">
      <c r="A36" s="6"/>
      <c r="B36" s="27" t="s">
        <v>178</v>
      </c>
      <c r="C36" s="7" t="s">
        <v>179</v>
      </c>
      <c r="D36" s="20" t="s">
        <v>180</v>
      </c>
      <c r="E36" s="28" t="s">
        <v>181</v>
      </c>
      <c r="F36" s="9">
        <v>1124.75</v>
      </c>
      <c r="G36" s="9">
        <v>476.16</v>
      </c>
      <c r="H36" s="9">
        <v>392.86</v>
      </c>
      <c r="I36" s="9">
        <v>57.09</v>
      </c>
      <c r="J36" s="9">
        <v>138.33</v>
      </c>
      <c r="K36" s="9">
        <v>60.31</v>
      </c>
      <c r="L36" s="13"/>
    </row>
    <row r="37" spans="1:12" ht="12.75" customHeight="1">
      <c r="A37" s="42" t="s">
        <v>107</v>
      </c>
      <c r="B37" s="43" t="s">
        <v>108</v>
      </c>
      <c r="C37" s="44" t="s">
        <v>109</v>
      </c>
      <c r="D37" s="45" t="s">
        <v>110</v>
      </c>
      <c r="E37" s="46" t="s">
        <v>111</v>
      </c>
      <c r="F37" s="47">
        <v>27.06</v>
      </c>
      <c r="G37" s="48"/>
      <c r="H37" s="48"/>
      <c r="I37" s="47">
        <v>24.32</v>
      </c>
      <c r="J37" s="47">
        <v>1.76</v>
      </c>
      <c r="K37" s="47">
        <v>0.98</v>
      </c>
      <c r="L37" s="48"/>
    </row>
    <row r="38" spans="1:12" ht="9.75" customHeight="1">
      <c r="A38" s="49"/>
      <c r="B38" s="50"/>
      <c r="C38" s="51" t="s">
        <v>112</v>
      </c>
      <c r="D38" s="52"/>
      <c r="E38" s="53"/>
      <c r="F38" s="54"/>
      <c r="G38" s="54"/>
      <c r="H38" s="54"/>
      <c r="I38" s="54"/>
      <c r="J38" s="54"/>
      <c r="K38" s="54"/>
      <c r="L38" s="54"/>
    </row>
    <row r="39" spans="1:12" ht="16.5" customHeight="1">
      <c r="A39" s="22" t="s">
        <v>51</v>
      </c>
      <c r="B39" s="22"/>
      <c r="C39" s="22"/>
      <c r="D39" s="22" t="s">
        <v>51</v>
      </c>
      <c r="E39" s="22"/>
      <c r="F39" s="22"/>
      <c r="G39" s="22" t="s">
        <v>51</v>
      </c>
      <c r="H39" s="22" t="s">
        <v>51</v>
      </c>
      <c r="I39" s="22" t="s">
        <v>51</v>
      </c>
      <c r="J39" s="22" t="s">
        <v>51</v>
      </c>
      <c r="K39" s="22"/>
      <c r="L39" s="22" t="s">
        <v>182</v>
      </c>
    </row>
    <row r="40" spans="1:12" ht="45" customHeight="1">
      <c r="A40" s="110" t="s">
        <v>148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22.5" customHeight="1">
      <c r="A41" s="111" t="s">
        <v>317</v>
      </c>
      <c r="B41" s="91"/>
      <c r="C41" s="113"/>
      <c r="D41" s="113"/>
      <c r="E41" s="113"/>
      <c r="F41" s="113"/>
      <c r="G41" s="113"/>
      <c r="H41" s="113"/>
      <c r="I41" s="120" t="s">
        <v>146</v>
      </c>
      <c r="J41" s="87"/>
      <c r="K41" s="87"/>
      <c r="L41" s="87"/>
    </row>
    <row r="42" spans="1:12" ht="16.5" customHeight="1">
      <c r="A42" s="114" t="s">
        <v>29</v>
      </c>
      <c r="B42" s="114" t="s">
        <v>56</v>
      </c>
      <c r="C42" s="119" t="s">
        <v>149</v>
      </c>
      <c r="D42" s="114" t="s">
        <v>150</v>
      </c>
      <c r="E42" s="114" t="s">
        <v>59</v>
      </c>
      <c r="F42" s="34" t="s">
        <v>60</v>
      </c>
      <c r="G42" s="114" t="s">
        <v>60</v>
      </c>
      <c r="H42" s="121"/>
      <c r="I42" s="121"/>
      <c r="J42" s="121"/>
      <c r="K42" s="121"/>
      <c r="L42" s="122"/>
    </row>
    <row r="43" spans="1:12" ht="24" customHeight="1">
      <c r="A43" s="121"/>
      <c r="B43" s="121"/>
      <c r="C43" s="123"/>
      <c r="D43" s="121"/>
      <c r="E43" s="121"/>
      <c r="F43" s="35" t="s">
        <v>151</v>
      </c>
      <c r="G43" s="4" t="s">
        <v>152</v>
      </c>
      <c r="H43" s="4" t="s">
        <v>153</v>
      </c>
      <c r="I43" s="4" t="s">
        <v>154</v>
      </c>
      <c r="J43" s="4" t="s">
        <v>155</v>
      </c>
      <c r="K43" s="4" t="s">
        <v>156</v>
      </c>
      <c r="L43" s="55" t="s">
        <v>157</v>
      </c>
    </row>
    <row r="44" spans="1:12" ht="16.5" customHeight="1">
      <c r="A44" s="6"/>
      <c r="B44" s="27" t="s">
        <v>183</v>
      </c>
      <c r="C44" s="7" t="s">
        <v>184</v>
      </c>
      <c r="D44" s="20" t="s">
        <v>185</v>
      </c>
      <c r="E44" s="28" t="s">
        <v>186</v>
      </c>
      <c r="F44" s="9">
        <v>27061.09</v>
      </c>
      <c r="G44" s="13"/>
      <c r="H44" s="13"/>
      <c r="I44" s="9">
        <v>24320.2</v>
      </c>
      <c r="J44" s="9">
        <v>1758.35</v>
      </c>
      <c r="K44" s="9">
        <v>982.54</v>
      </c>
      <c r="L44" s="13"/>
    </row>
    <row r="45" spans="1:12" ht="16.5" customHeight="1">
      <c r="A45" s="42" t="s">
        <v>113</v>
      </c>
      <c r="B45" s="43" t="s">
        <v>114</v>
      </c>
      <c r="C45" s="44" t="s">
        <v>115</v>
      </c>
      <c r="D45" s="45" t="s">
        <v>110</v>
      </c>
      <c r="E45" s="46" t="s">
        <v>111</v>
      </c>
      <c r="F45" s="47">
        <v>17.22</v>
      </c>
      <c r="G45" s="48"/>
      <c r="H45" s="48"/>
      <c r="I45" s="47">
        <v>15.47</v>
      </c>
      <c r="J45" s="47">
        <v>1.12</v>
      </c>
      <c r="K45" s="47">
        <v>0.63</v>
      </c>
      <c r="L45" s="48"/>
    </row>
    <row r="46" spans="1:12" ht="16.5" customHeight="1">
      <c r="A46" s="49"/>
      <c r="B46" s="50"/>
      <c r="C46" s="51" t="s">
        <v>112</v>
      </c>
      <c r="D46" s="52"/>
      <c r="E46" s="53"/>
      <c r="F46" s="54"/>
      <c r="G46" s="54"/>
      <c r="H46" s="54"/>
      <c r="I46" s="54"/>
      <c r="J46" s="54"/>
      <c r="K46" s="54"/>
      <c r="L46" s="54"/>
    </row>
    <row r="47" spans="1:12" ht="16.5" customHeight="1">
      <c r="A47" s="6"/>
      <c r="B47" s="27" t="s">
        <v>187</v>
      </c>
      <c r="C47" s="7" t="s">
        <v>188</v>
      </c>
      <c r="D47" s="20" t="s">
        <v>185</v>
      </c>
      <c r="E47" s="28" t="s">
        <v>186</v>
      </c>
      <c r="F47" s="9">
        <v>17214.7</v>
      </c>
      <c r="G47" s="13"/>
      <c r="H47" s="13"/>
      <c r="I47" s="9">
        <v>15471.11</v>
      </c>
      <c r="J47" s="9">
        <v>1118.56</v>
      </c>
      <c r="K47" s="9">
        <v>625.03</v>
      </c>
      <c r="L47" s="13"/>
    </row>
    <row r="48" spans="1:12" ht="16.5" customHeight="1">
      <c r="A48" s="19" t="s">
        <v>116</v>
      </c>
      <c r="B48" s="24" t="s">
        <v>117</v>
      </c>
      <c r="C48" s="18" t="s">
        <v>118</v>
      </c>
      <c r="D48" s="17" t="s">
        <v>105</v>
      </c>
      <c r="E48" s="25" t="s">
        <v>119</v>
      </c>
      <c r="F48" s="9">
        <v>266.19</v>
      </c>
      <c r="G48" s="9">
        <v>59.23</v>
      </c>
      <c r="H48" s="9">
        <v>181.21</v>
      </c>
      <c r="I48" s="9">
        <v>2.69</v>
      </c>
      <c r="J48" s="9">
        <v>16.06</v>
      </c>
      <c r="K48" s="9">
        <v>7</v>
      </c>
      <c r="L48" s="13"/>
    </row>
    <row r="49" spans="1:12" ht="16.5" customHeight="1">
      <c r="A49" s="6"/>
      <c r="B49" s="27" t="s">
        <v>189</v>
      </c>
      <c r="C49" s="7" t="s">
        <v>190</v>
      </c>
      <c r="D49" s="20" t="s">
        <v>191</v>
      </c>
      <c r="E49" s="28" t="s">
        <v>192</v>
      </c>
      <c r="F49" s="9">
        <v>6386.59</v>
      </c>
      <c r="G49" s="9">
        <v>1289.34</v>
      </c>
      <c r="H49" s="9">
        <v>4545.56</v>
      </c>
      <c r="I49" s="9">
        <v>52.03</v>
      </c>
      <c r="J49" s="9">
        <v>347.95</v>
      </c>
      <c r="K49" s="9">
        <v>151.71</v>
      </c>
      <c r="L49" s="13"/>
    </row>
    <row r="50" spans="1:12" ht="16.5" customHeight="1">
      <c r="A50" s="6"/>
      <c r="B50" s="27" t="s">
        <v>193</v>
      </c>
      <c r="C50" s="7" t="s">
        <v>194</v>
      </c>
      <c r="D50" s="20" t="s">
        <v>160</v>
      </c>
      <c r="E50" s="28" t="s">
        <v>195</v>
      </c>
      <c r="F50" s="9">
        <v>3866.45</v>
      </c>
      <c r="G50" s="9">
        <v>1813.81</v>
      </c>
      <c r="H50" s="9">
        <v>1312.35</v>
      </c>
      <c r="I50" s="9">
        <v>47.1</v>
      </c>
      <c r="J50" s="9">
        <v>482.72</v>
      </c>
      <c r="K50" s="9">
        <v>210.47</v>
      </c>
      <c r="L50" s="13"/>
    </row>
    <row r="51" spans="1:12" ht="16.5" customHeight="1">
      <c r="A51" s="6"/>
      <c r="B51" s="27" t="s">
        <v>196</v>
      </c>
      <c r="C51" s="7" t="s">
        <v>197</v>
      </c>
      <c r="D51" s="20" t="s">
        <v>191</v>
      </c>
      <c r="E51" s="28" t="s">
        <v>198</v>
      </c>
      <c r="F51" s="9">
        <v>4764.87</v>
      </c>
      <c r="G51" s="9">
        <v>309.74</v>
      </c>
      <c r="H51" s="9">
        <v>4328.84</v>
      </c>
      <c r="I51" s="9">
        <v>7.95</v>
      </c>
      <c r="J51" s="9">
        <v>82.41</v>
      </c>
      <c r="K51" s="9">
        <v>35.93</v>
      </c>
      <c r="L51" s="13"/>
    </row>
    <row r="52" spans="1:12" ht="25.5" customHeight="1">
      <c r="A52" s="6"/>
      <c r="B52" s="27" t="s">
        <v>199</v>
      </c>
      <c r="C52" s="7" t="s">
        <v>200</v>
      </c>
      <c r="D52" s="20" t="s">
        <v>191</v>
      </c>
      <c r="E52" s="28" t="s">
        <v>201</v>
      </c>
      <c r="F52" s="9">
        <v>5319.13</v>
      </c>
      <c r="G52" s="9">
        <v>746.93</v>
      </c>
      <c r="H52" s="9">
        <v>4060</v>
      </c>
      <c r="I52" s="9">
        <v>170.47</v>
      </c>
      <c r="J52" s="9">
        <v>237.97</v>
      </c>
      <c r="K52" s="9">
        <v>103.76</v>
      </c>
      <c r="L52" s="13"/>
    </row>
    <row r="53" spans="1:12" ht="16.5" customHeight="1">
      <c r="A53" s="6"/>
      <c r="B53" s="27" t="s">
        <v>202</v>
      </c>
      <c r="C53" s="7" t="s">
        <v>203</v>
      </c>
      <c r="D53" s="20" t="s">
        <v>191</v>
      </c>
      <c r="E53" s="28" t="s">
        <v>201</v>
      </c>
      <c r="F53" s="9">
        <v>1133.2</v>
      </c>
      <c r="G53" s="9">
        <v>632.07</v>
      </c>
      <c r="H53" s="9">
        <v>256.67</v>
      </c>
      <c r="I53" s="9">
        <v>6.57</v>
      </c>
      <c r="J53" s="9">
        <v>165.66</v>
      </c>
      <c r="K53" s="9">
        <v>72.23</v>
      </c>
      <c r="L53" s="13"/>
    </row>
    <row r="54" spans="1:12" ht="16.5" customHeight="1">
      <c r="A54" s="6"/>
      <c r="B54" s="27" t="s">
        <v>204</v>
      </c>
      <c r="C54" s="7" t="s">
        <v>205</v>
      </c>
      <c r="D54" s="20" t="s">
        <v>206</v>
      </c>
      <c r="E54" s="28" t="s">
        <v>207</v>
      </c>
      <c r="F54" s="9">
        <v>6061.45</v>
      </c>
      <c r="G54" s="9">
        <v>737.3</v>
      </c>
      <c r="H54" s="9">
        <v>4984.1</v>
      </c>
      <c r="I54" s="9">
        <v>47.65</v>
      </c>
      <c r="J54" s="9">
        <v>203.62</v>
      </c>
      <c r="K54" s="9">
        <v>88.78</v>
      </c>
      <c r="L54" s="13"/>
    </row>
    <row r="55" spans="1:12" ht="16.5" customHeight="1">
      <c r="A55" s="36"/>
      <c r="B55" s="37"/>
      <c r="C55" s="38" t="s">
        <v>126</v>
      </c>
      <c r="D55" s="39"/>
      <c r="E55" s="40"/>
      <c r="F55" s="41"/>
      <c r="G55" s="41"/>
      <c r="H55" s="41"/>
      <c r="I55" s="41"/>
      <c r="J55" s="41"/>
      <c r="K55" s="41"/>
      <c r="L55" s="56"/>
    </row>
    <row r="56" spans="1:12" ht="16.5" customHeight="1">
      <c r="A56" s="19"/>
      <c r="B56" s="24" t="s">
        <v>127</v>
      </c>
      <c r="C56" s="18" t="s">
        <v>128</v>
      </c>
      <c r="D56" s="17"/>
      <c r="E56" s="25"/>
      <c r="F56" s="13"/>
      <c r="G56" s="13"/>
      <c r="H56" s="13"/>
      <c r="I56" s="13"/>
      <c r="J56" s="13"/>
      <c r="K56" s="13"/>
      <c r="L56" s="13"/>
    </row>
    <row r="57" spans="1:12" ht="16.5" customHeight="1">
      <c r="A57" s="19" t="s">
        <v>129</v>
      </c>
      <c r="B57" s="24" t="s">
        <v>130</v>
      </c>
      <c r="C57" s="18" t="s">
        <v>131</v>
      </c>
      <c r="D57" s="17" t="s">
        <v>132</v>
      </c>
      <c r="E57" s="25" t="s">
        <v>33</v>
      </c>
      <c r="F57" s="9">
        <v>1335.37</v>
      </c>
      <c r="G57" s="9">
        <v>88.35</v>
      </c>
      <c r="H57" s="9">
        <v>148.68</v>
      </c>
      <c r="I57" s="9">
        <v>776.27</v>
      </c>
      <c r="J57" s="9">
        <v>224.28</v>
      </c>
      <c r="K57" s="9">
        <v>97.79</v>
      </c>
      <c r="L57" s="13"/>
    </row>
    <row r="58" spans="1:12" ht="16.5" customHeight="1">
      <c r="A58" s="6"/>
      <c r="B58" s="27" t="s">
        <v>208</v>
      </c>
      <c r="C58" s="7" t="s">
        <v>131</v>
      </c>
      <c r="D58" s="20" t="s">
        <v>209</v>
      </c>
      <c r="E58" s="28" t="s">
        <v>33</v>
      </c>
      <c r="F58" s="9">
        <v>1335.37</v>
      </c>
      <c r="G58" s="9">
        <v>88.35</v>
      </c>
      <c r="H58" s="9">
        <v>148.68</v>
      </c>
      <c r="I58" s="9">
        <v>776.27</v>
      </c>
      <c r="J58" s="9">
        <v>224.28</v>
      </c>
      <c r="K58" s="9">
        <v>97.79</v>
      </c>
      <c r="L58" s="13"/>
    </row>
    <row r="59" spans="1:12" ht="16.5" customHeight="1">
      <c r="A59" s="19"/>
      <c r="B59" s="24" t="s">
        <v>133</v>
      </c>
      <c r="C59" s="18" t="s">
        <v>134</v>
      </c>
      <c r="D59" s="17"/>
      <c r="E59" s="25"/>
      <c r="F59" s="13"/>
      <c r="G59" s="13"/>
      <c r="H59" s="13"/>
      <c r="I59" s="13"/>
      <c r="J59" s="13"/>
      <c r="K59" s="13"/>
      <c r="L59" s="13"/>
    </row>
    <row r="60" spans="1:12" ht="16.5" customHeight="1">
      <c r="A60" s="19" t="s">
        <v>135</v>
      </c>
      <c r="B60" s="24" t="s">
        <v>136</v>
      </c>
      <c r="C60" s="18" t="s">
        <v>137</v>
      </c>
      <c r="D60" s="17" t="s">
        <v>69</v>
      </c>
      <c r="E60" s="25" t="s">
        <v>138</v>
      </c>
      <c r="F60" s="9">
        <v>368.65</v>
      </c>
      <c r="G60" s="13"/>
      <c r="H60" s="9">
        <v>368.65</v>
      </c>
      <c r="I60" s="13"/>
      <c r="J60" s="13"/>
      <c r="K60" s="13"/>
      <c r="L60" s="13"/>
    </row>
    <row r="61" spans="1:12" ht="16.5" customHeight="1">
      <c r="A61" s="6"/>
      <c r="B61" s="27" t="s">
        <v>172</v>
      </c>
      <c r="C61" s="7" t="s">
        <v>210</v>
      </c>
      <c r="D61" s="20" t="s">
        <v>206</v>
      </c>
      <c r="E61" s="28" t="s">
        <v>211</v>
      </c>
      <c r="F61" s="9">
        <v>4696.17</v>
      </c>
      <c r="G61" s="13"/>
      <c r="H61" s="9">
        <v>4696.17</v>
      </c>
      <c r="I61" s="13"/>
      <c r="J61" s="13"/>
      <c r="K61" s="13"/>
      <c r="L61" s="13"/>
    </row>
    <row r="62" spans="1:12" ht="16.5" customHeight="1">
      <c r="A62" s="19"/>
      <c r="B62" s="24" t="s">
        <v>139</v>
      </c>
      <c r="C62" s="18" t="s">
        <v>140</v>
      </c>
      <c r="D62" s="17"/>
      <c r="E62" s="25"/>
      <c r="F62" s="13"/>
      <c r="G62" s="13"/>
      <c r="H62" s="13"/>
      <c r="I62" s="13"/>
      <c r="J62" s="13"/>
      <c r="K62" s="13"/>
      <c r="L62" s="13"/>
    </row>
    <row r="63" spans="1:12" ht="16.5" customHeight="1">
      <c r="A63" s="19" t="s">
        <v>141</v>
      </c>
      <c r="B63" s="24" t="s">
        <v>142</v>
      </c>
      <c r="C63" s="18" t="s">
        <v>143</v>
      </c>
      <c r="D63" s="17" t="s">
        <v>105</v>
      </c>
      <c r="E63" s="25" t="s">
        <v>144</v>
      </c>
      <c r="F63" s="9">
        <v>72.09</v>
      </c>
      <c r="G63" s="9">
        <v>9.19</v>
      </c>
      <c r="H63" s="9">
        <v>57.42</v>
      </c>
      <c r="I63" s="9">
        <v>1.5</v>
      </c>
      <c r="J63" s="9">
        <v>2.77</v>
      </c>
      <c r="K63" s="9">
        <v>1.21</v>
      </c>
      <c r="L63" s="13"/>
    </row>
    <row r="64" spans="1:12" ht="16.5" customHeight="1">
      <c r="A64" s="6"/>
      <c r="B64" s="27" t="s">
        <v>212</v>
      </c>
      <c r="C64" s="7" t="s">
        <v>213</v>
      </c>
      <c r="D64" s="20" t="s">
        <v>180</v>
      </c>
      <c r="E64" s="28" t="s">
        <v>214</v>
      </c>
      <c r="F64" s="9">
        <v>7208.5</v>
      </c>
      <c r="G64" s="9">
        <v>918.84</v>
      </c>
      <c r="H64" s="9">
        <v>5741.91</v>
      </c>
      <c r="I64" s="9">
        <v>149.72</v>
      </c>
      <c r="J64" s="9">
        <v>277.18</v>
      </c>
      <c r="K64" s="9">
        <v>120.85</v>
      </c>
      <c r="L64" s="13"/>
    </row>
    <row r="65" spans="1:12" ht="16.5" customHeight="1">
      <c r="A65" s="10"/>
      <c r="B65" s="29"/>
      <c r="C65" s="11"/>
      <c r="D65" s="21"/>
      <c r="E65" s="30"/>
      <c r="F65" s="13"/>
      <c r="G65" s="13"/>
      <c r="H65" s="13"/>
      <c r="I65" s="13"/>
      <c r="J65" s="13"/>
      <c r="K65" s="13"/>
      <c r="L65" s="13"/>
    </row>
    <row r="66" spans="1:12" ht="16.5" customHeight="1">
      <c r="A66" s="10"/>
      <c r="B66" s="29"/>
      <c r="C66" s="11"/>
      <c r="D66" s="21"/>
      <c r="E66" s="30"/>
      <c r="F66" s="13"/>
      <c r="G66" s="13"/>
      <c r="H66" s="13"/>
      <c r="I66" s="13"/>
      <c r="J66" s="13"/>
      <c r="K66" s="13"/>
      <c r="L66" s="13"/>
    </row>
    <row r="67" spans="1:12" ht="16.5" customHeight="1">
      <c r="A67" s="10"/>
      <c r="B67" s="29"/>
      <c r="C67" s="11"/>
      <c r="D67" s="21"/>
      <c r="E67" s="30"/>
      <c r="F67" s="13"/>
      <c r="G67" s="13"/>
      <c r="H67" s="13"/>
      <c r="I67" s="13"/>
      <c r="J67" s="13"/>
      <c r="K67" s="13"/>
      <c r="L67" s="13"/>
    </row>
    <row r="68" spans="1:12" ht="16.5" customHeight="1">
      <c r="A68" s="10"/>
      <c r="B68" s="29"/>
      <c r="C68" s="11"/>
      <c r="D68" s="21"/>
      <c r="E68" s="30"/>
      <c r="F68" s="13"/>
      <c r="G68" s="13"/>
      <c r="H68" s="13"/>
      <c r="I68" s="13"/>
      <c r="J68" s="13"/>
      <c r="K68" s="13"/>
      <c r="L68" s="13"/>
    </row>
    <row r="69" spans="1:12" ht="16.5" customHeight="1">
      <c r="A69" s="22" t="s">
        <v>51</v>
      </c>
      <c r="B69" s="22"/>
      <c r="C69" s="22"/>
      <c r="D69" s="22" t="s">
        <v>51</v>
      </c>
      <c r="E69" s="22"/>
      <c r="F69" s="22"/>
      <c r="G69" s="22" t="s">
        <v>51</v>
      </c>
      <c r="H69" s="22" t="s">
        <v>51</v>
      </c>
      <c r="I69" s="22" t="s">
        <v>51</v>
      </c>
      <c r="J69" s="22" t="s">
        <v>51</v>
      </c>
      <c r="K69" s="22"/>
      <c r="L69" s="22" t="s">
        <v>182</v>
      </c>
    </row>
  </sheetData>
  <sheetProtection/>
  <mergeCells count="18">
    <mergeCell ref="A41:H41"/>
    <mergeCell ref="I41:L41"/>
    <mergeCell ref="E3:E4"/>
    <mergeCell ref="A1:L1"/>
    <mergeCell ref="A2:H2"/>
    <mergeCell ref="I2:L2"/>
    <mergeCell ref="G3:L3"/>
    <mergeCell ref="A40:L40"/>
    <mergeCell ref="E42:E43"/>
    <mergeCell ref="G42:L42"/>
    <mergeCell ref="A3:A4"/>
    <mergeCell ref="A42:A43"/>
    <mergeCell ref="B3:B4"/>
    <mergeCell ref="B42:B43"/>
    <mergeCell ref="C3:C4"/>
    <mergeCell ref="C42:C43"/>
    <mergeCell ref="D3:D4"/>
    <mergeCell ref="D42:D43"/>
  </mergeCells>
  <printOptions/>
  <pageMargins left="0.9055118110236221" right="0.3937007874015747" top="0.39305555555555555" bottom="0.15694444444444444" header="0.275" footer="0.19652777777777777"/>
  <pageSetup errors="blank" horizontalDpi="600" verticalDpi="600" orientation="landscape" pageOrder="overThenDown" paperSize="9" scale="80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D5" sqref="D5:D8"/>
    </sheetView>
  </sheetViews>
  <sheetFormatPr defaultColWidth="8.8515625" defaultRowHeight="14.25" customHeight="1"/>
  <cols>
    <col min="1" max="1" width="4.28125" style="0" bestFit="1" customWidth="1"/>
    <col min="2" max="2" width="13.7109375" style="0" bestFit="1" customWidth="1"/>
    <col min="3" max="3" width="27.8515625" style="0" bestFit="1" customWidth="1"/>
    <col min="4" max="4" width="23.00390625" style="0" bestFit="1" customWidth="1"/>
    <col min="5" max="5" width="10.8515625" style="0" bestFit="1" customWidth="1"/>
    <col min="6" max="7" width="12.57421875" style="0" bestFit="1" customWidth="1"/>
  </cols>
  <sheetData>
    <row r="1" spans="1:7" ht="60" customHeight="1">
      <c r="A1" s="110" t="s">
        <v>215</v>
      </c>
      <c r="B1" s="124"/>
      <c r="C1" s="85"/>
      <c r="D1" s="85"/>
      <c r="E1" s="85"/>
      <c r="F1" s="85"/>
      <c r="G1" s="85"/>
    </row>
    <row r="2" spans="1:7" ht="22.5" customHeight="1">
      <c r="A2" s="111" t="s">
        <v>314</v>
      </c>
      <c r="B2" s="125"/>
      <c r="C2" s="87"/>
      <c r="D2" s="112"/>
      <c r="E2" s="87"/>
      <c r="F2" s="2"/>
      <c r="G2" s="3" t="s">
        <v>26</v>
      </c>
    </row>
    <row r="3" spans="1:7" ht="29.25" customHeight="1">
      <c r="A3" s="23" t="s">
        <v>216</v>
      </c>
      <c r="B3" s="4" t="s">
        <v>56</v>
      </c>
      <c r="C3" s="4" t="s">
        <v>217</v>
      </c>
      <c r="D3" s="4" t="s">
        <v>218</v>
      </c>
      <c r="E3" s="23" t="s">
        <v>219</v>
      </c>
      <c r="F3" s="4" t="s">
        <v>220</v>
      </c>
      <c r="G3" s="4" t="s">
        <v>32</v>
      </c>
    </row>
    <row r="4" spans="1:7" ht="22.5" customHeight="1">
      <c r="A4" s="19" t="s">
        <v>221</v>
      </c>
      <c r="B4" s="24"/>
      <c r="C4" s="18" t="s">
        <v>222</v>
      </c>
      <c r="D4" s="18"/>
      <c r="E4" s="25"/>
      <c r="F4" s="9">
        <v>6298.16</v>
      </c>
      <c r="G4" s="26"/>
    </row>
    <row r="5" spans="1:7" ht="39" customHeight="1">
      <c r="A5" s="6" t="s">
        <v>33</v>
      </c>
      <c r="B5" s="27" t="s">
        <v>223</v>
      </c>
      <c r="C5" s="7" t="s">
        <v>224</v>
      </c>
      <c r="D5" s="129" t="s">
        <v>225</v>
      </c>
      <c r="E5" s="28" t="s">
        <v>226</v>
      </c>
      <c r="F5" s="9">
        <v>4773.76</v>
      </c>
      <c r="G5" s="26"/>
    </row>
    <row r="6" spans="1:7" ht="39" customHeight="1">
      <c r="A6" s="6" t="s">
        <v>37</v>
      </c>
      <c r="B6" s="27" t="s">
        <v>227</v>
      </c>
      <c r="C6" s="7" t="s">
        <v>228</v>
      </c>
      <c r="D6" s="130"/>
      <c r="E6" s="28" t="s">
        <v>229</v>
      </c>
      <c r="F6" s="9">
        <v>200.58</v>
      </c>
      <c r="G6" s="26"/>
    </row>
    <row r="7" spans="1:7" ht="39" customHeight="1">
      <c r="A7" s="6" t="s">
        <v>41</v>
      </c>
      <c r="B7" s="27" t="s">
        <v>230</v>
      </c>
      <c r="C7" s="7" t="s">
        <v>231</v>
      </c>
      <c r="D7" s="130"/>
      <c r="E7" s="28" t="s">
        <v>232</v>
      </c>
      <c r="F7" s="9">
        <v>1203.47</v>
      </c>
      <c r="G7" s="26"/>
    </row>
    <row r="8" spans="1:7" ht="39" customHeight="1">
      <c r="A8" s="6" t="s">
        <v>43</v>
      </c>
      <c r="B8" s="27" t="s">
        <v>233</v>
      </c>
      <c r="C8" s="7" t="s">
        <v>234</v>
      </c>
      <c r="D8" s="130"/>
      <c r="E8" s="28" t="s">
        <v>235</v>
      </c>
      <c r="F8" s="9">
        <v>120.35</v>
      </c>
      <c r="G8" s="26"/>
    </row>
    <row r="9" spans="1:7" ht="18" customHeight="1">
      <c r="A9" s="19"/>
      <c r="B9" s="24"/>
      <c r="C9" s="18" t="s">
        <v>236</v>
      </c>
      <c r="D9" s="18"/>
      <c r="E9" s="25"/>
      <c r="F9" s="9">
        <v>6298.16</v>
      </c>
      <c r="G9" s="26"/>
    </row>
    <row r="10" spans="1:7" ht="18" customHeight="1">
      <c r="A10" s="10"/>
      <c r="B10" s="29"/>
      <c r="C10" s="11"/>
      <c r="D10" s="11"/>
      <c r="E10" s="30"/>
      <c r="F10" s="13"/>
      <c r="G10" s="13"/>
    </row>
    <row r="11" spans="1:7" ht="18" customHeight="1">
      <c r="A11" s="10"/>
      <c r="B11" s="29"/>
      <c r="C11" s="11"/>
      <c r="D11" s="11"/>
      <c r="E11" s="30"/>
      <c r="F11" s="13"/>
      <c r="G11" s="13"/>
    </row>
    <row r="12" spans="1:7" ht="18" customHeight="1">
      <c r="A12" s="10"/>
      <c r="B12" s="29"/>
      <c r="C12" s="11"/>
      <c r="D12" s="11"/>
      <c r="E12" s="30"/>
      <c r="F12" s="13"/>
      <c r="G12" s="13"/>
    </row>
    <row r="13" spans="1:7" ht="18" customHeight="1">
      <c r="A13" s="10"/>
      <c r="B13" s="29"/>
      <c r="C13" s="11"/>
      <c r="D13" s="11"/>
      <c r="E13" s="30"/>
      <c r="F13" s="13"/>
      <c r="G13" s="13"/>
    </row>
    <row r="14" spans="1:7" ht="18" customHeight="1">
      <c r="A14" s="10"/>
      <c r="B14" s="29"/>
      <c r="C14" s="11"/>
      <c r="D14" s="11"/>
      <c r="E14" s="30"/>
      <c r="F14" s="13"/>
      <c r="G14" s="13"/>
    </row>
    <row r="15" spans="1:7" ht="18" customHeight="1">
      <c r="A15" s="10"/>
      <c r="B15" s="29"/>
      <c r="C15" s="11"/>
      <c r="D15" s="11"/>
      <c r="E15" s="30"/>
      <c r="F15" s="13"/>
      <c r="G15" s="13"/>
    </row>
    <row r="16" spans="1:7" ht="18" customHeight="1">
      <c r="A16" s="10"/>
      <c r="B16" s="29"/>
      <c r="C16" s="11"/>
      <c r="D16" s="11"/>
      <c r="E16" s="30"/>
      <c r="F16" s="13"/>
      <c r="G16" s="13"/>
    </row>
    <row r="17" spans="1:7" ht="18" customHeight="1">
      <c r="A17" s="10"/>
      <c r="B17" s="29"/>
      <c r="C17" s="11"/>
      <c r="D17" s="11"/>
      <c r="E17" s="30"/>
      <c r="F17" s="13"/>
      <c r="G17" s="13"/>
    </row>
    <row r="18" spans="1:7" ht="18" customHeight="1">
      <c r="A18" s="10"/>
      <c r="B18" s="29"/>
      <c r="C18" s="11"/>
      <c r="D18" s="11"/>
      <c r="E18" s="30"/>
      <c r="F18" s="13"/>
      <c r="G18" s="13"/>
    </row>
    <row r="19" spans="1:7" ht="18" customHeight="1">
      <c r="A19" s="10"/>
      <c r="B19" s="29"/>
      <c r="C19" s="11"/>
      <c r="D19" s="11"/>
      <c r="E19" s="30"/>
      <c r="F19" s="13"/>
      <c r="G19" s="13"/>
    </row>
    <row r="20" spans="1:7" ht="18" customHeight="1">
      <c r="A20" s="10"/>
      <c r="B20" s="29"/>
      <c r="C20" s="11"/>
      <c r="D20" s="11"/>
      <c r="E20" s="30"/>
      <c r="F20" s="13"/>
      <c r="G20" s="13"/>
    </row>
    <row r="21" spans="1:7" ht="18" customHeight="1">
      <c r="A21" s="10"/>
      <c r="B21" s="29"/>
      <c r="C21" s="11"/>
      <c r="D21" s="11"/>
      <c r="E21" s="30"/>
      <c r="F21" s="13"/>
      <c r="G21" s="13"/>
    </row>
    <row r="22" spans="1:7" ht="18" customHeight="1">
      <c r="A22" s="10"/>
      <c r="B22" s="29"/>
      <c r="C22" s="11"/>
      <c r="D22" s="11"/>
      <c r="E22" s="30"/>
      <c r="F22" s="13"/>
      <c r="G22" s="13"/>
    </row>
    <row r="23" spans="1:7" ht="18" customHeight="1">
      <c r="A23" s="10"/>
      <c r="B23" s="29"/>
      <c r="C23" s="11"/>
      <c r="D23" s="11"/>
      <c r="E23" s="30"/>
      <c r="F23" s="13"/>
      <c r="G23" s="13"/>
    </row>
    <row r="24" spans="1:7" ht="18" customHeight="1">
      <c r="A24" s="10"/>
      <c r="B24" s="29"/>
      <c r="C24" s="11"/>
      <c r="D24" s="11"/>
      <c r="E24" s="30"/>
      <c r="F24" s="13"/>
      <c r="G24" s="13"/>
    </row>
    <row r="25" spans="1:7" ht="18" customHeight="1">
      <c r="A25" s="10"/>
      <c r="B25" s="29"/>
      <c r="C25" s="11"/>
      <c r="D25" s="11"/>
      <c r="E25" s="30"/>
      <c r="F25" s="13"/>
      <c r="G25" s="13"/>
    </row>
    <row r="26" spans="1:7" ht="18" customHeight="1">
      <c r="A26" s="10"/>
      <c r="B26" s="29"/>
      <c r="C26" s="11"/>
      <c r="D26" s="11"/>
      <c r="E26" s="30"/>
      <c r="F26" s="13"/>
      <c r="G26" s="13"/>
    </row>
    <row r="27" spans="1:7" ht="18" customHeight="1">
      <c r="A27" s="10"/>
      <c r="B27" s="29"/>
      <c r="C27" s="11"/>
      <c r="D27" s="11"/>
      <c r="E27" s="30"/>
      <c r="F27" s="13"/>
      <c r="G27" s="13"/>
    </row>
    <row r="28" spans="1:7" ht="18" customHeight="1">
      <c r="A28" s="10"/>
      <c r="B28" s="29"/>
      <c r="C28" s="11"/>
      <c r="D28" s="11"/>
      <c r="E28" s="30"/>
      <c r="F28" s="13"/>
      <c r="G28" s="13"/>
    </row>
    <row r="29" spans="1:7" ht="18" customHeight="1">
      <c r="A29" s="10"/>
      <c r="B29" s="29"/>
      <c r="C29" s="11"/>
      <c r="D29" s="11"/>
      <c r="E29" s="30"/>
      <c r="F29" s="13"/>
      <c r="G29" s="13"/>
    </row>
    <row r="30" spans="1:7" ht="18" customHeight="1">
      <c r="A30" s="10"/>
      <c r="B30" s="29"/>
      <c r="C30" s="11"/>
      <c r="D30" s="11"/>
      <c r="E30" s="30"/>
      <c r="F30" s="13"/>
      <c r="G30" s="13"/>
    </row>
    <row r="31" spans="1:7" ht="18" customHeight="1">
      <c r="A31" s="10"/>
      <c r="B31" s="29"/>
      <c r="C31" s="11"/>
      <c r="D31" s="11"/>
      <c r="E31" s="30"/>
      <c r="F31" s="13"/>
      <c r="G31" s="13"/>
    </row>
    <row r="32" spans="1:7" ht="18" customHeight="1">
      <c r="A32" s="10"/>
      <c r="B32" s="29"/>
      <c r="C32" s="11"/>
      <c r="D32" s="11"/>
      <c r="E32" s="30"/>
      <c r="F32" s="13"/>
      <c r="G32" s="13"/>
    </row>
    <row r="33" spans="1:7" ht="18" customHeight="1">
      <c r="A33" s="10"/>
      <c r="B33" s="29"/>
      <c r="C33" s="11"/>
      <c r="D33" s="11"/>
      <c r="E33" s="30"/>
      <c r="F33" s="13"/>
      <c r="G33" s="13"/>
    </row>
    <row r="34" spans="1:7" ht="18" customHeight="1">
      <c r="A34" s="10"/>
      <c r="B34" s="29"/>
      <c r="C34" s="11"/>
      <c r="D34" s="11"/>
      <c r="E34" s="30"/>
      <c r="F34" s="13"/>
      <c r="G34" s="13"/>
    </row>
    <row r="35" spans="1:7" ht="18" customHeight="1">
      <c r="A35" s="10"/>
      <c r="B35" s="29"/>
      <c r="C35" s="11"/>
      <c r="D35" s="11"/>
      <c r="E35" s="30"/>
      <c r="F35" s="13"/>
      <c r="G35" s="13"/>
    </row>
    <row r="36" spans="1:7" ht="18" customHeight="1">
      <c r="A36" s="126" t="s">
        <v>237</v>
      </c>
      <c r="B36" s="127"/>
      <c r="C36" s="127"/>
      <c r="D36" s="127"/>
      <c r="E36" s="127"/>
      <c r="F36" s="128"/>
      <c r="G36" s="85"/>
    </row>
    <row r="37" spans="1:7" ht="18" customHeight="1">
      <c r="A37" s="31"/>
      <c r="B37" s="31"/>
      <c r="C37" s="31"/>
      <c r="D37" s="31"/>
      <c r="E37" s="31"/>
      <c r="F37" s="32"/>
      <c r="G37" s="14" t="s">
        <v>238</v>
      </c>
    </row>
  </sheetData>
  <sheetProtection/>
  <mergeCells count="4">
    <mergeCell ref="A1:G1"/>
    <mergeCell ref="A2:E2"/>
    <mergeCell ref="A36:G36"/>
    <mergeCell ref="D5:D8"/>
  </mergeCells>
  <printOptions/>
  <pageMargins left="0.9055118110236221" right="0.3937007874015747" top="0.5905511811023622" bottom="0.3937007874015747" header="0.5118099999999999" footer="0.5118099999999999"/>
  <pageSetup errors="blank" horizontalDpi="600" verticalDpi="600" orientation="portrait" pageOrder="overThenDown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C15" sqref="C15"/>
    </sheetView>
  </sheetViews>
  <sheetFormatPr defaultColWidth="8.8515625" defaultRowHeight="14.25" customHeight="1"/>
  <cols>
    <col min="1" max="1" width="7.140625" style="0" bestFit="1" customWidth="1"/>
    <col min="2" max="2" width="29.7109375" style="0" bestFit="1" customWidth="1"/>
    <col min="3" max="3" width="39.57421875" style="0" bestFit="1" customWidth="1"/>
    <col min="4" max="5" width="14.00390625" style="0" bestFit="1" customWidth="1"/>
  </cols>
  <sheetData>
    <row r="1" spans="1:5" ht="60" customHeight="1">
      <c r="A1" s="110" t="s">
        <v>239</v>
      </c>
      <c r="B1" s="85"/>
      <c r="C1" s="85"/>
      <c r="D1" s="85"/>
      <c r="E1" s="85"/>
    </row>
    <row r="2" spans="1:5" ht="26.25" customHeight="1">
      <c r="A2" s="111" t="s">
        <v>313</v>
      </c>
      <c r="B2" s="112"/>
      <c r="C2" s="113"/>
      <c r="D2" s="131"/>
      <c r="E2" s="3" t="s">
        <v>26</v>
      </c>
    </row>
    <row r="3" spans="1:5" ht="25.5" customHeight="1">
      <c r="A3" s="16" t="s">
        <v>29</v>
      </c>
      <c r="B3" s="16" t="s">
        <v>240</v>
      </c>
      <c r="C3" s="16" t="s">
        <v>241</v>
      </c>
      <c r="D3" s="16" t="s">
        <v>242</v>
      </c>
      <c r="E3" s="16" t="s">
        <v>31</v>
      </c>
    </row>
    <row r="4" spans="1:5" ht="18" customHeight="1">
      <c r="A4" s="17" t="s">
        <v>221</v>
      </c>
      <c r="B4" s="18" t="s">
        <v>222</v>
      </c>
      <c r="C4" s="18"/>
      <c r="D4" s="19"/>
      <c r="E4" s="9">
        <f>E5+E14</f>
        <v>43406.1172</v>
      </c>
    </row>
    <row r="5" spans="1:5" ht="18" customHeight="1">
      <c r="A5" s="20" t="s">
        <v>33</v>
      </c>
      <c r="B5" s="7" t="s">
        <v>46</v>
      </c>
      <c r="C5" s="7" t="s">
        <v>243</v>
      </c>
      <c r="D5" s="6"/>
      <c r="E5" s="9">
        <v>3181.87</v>
      </c>
    </row>
    <row r="6" spans="1:5" ht="24" customHeight="1">
      <c r="A6" s="20" t="s">
        <v>244</v>
      </c>
      <c r="B6" s="7" t="s">
        <v>245</v>
      </c>
      <c r="C6" s="129" t="s">
        <v>246</v>
      </c>
      <c r="D6" s="6" t="s">
        <v>247</v>
      </c>
      <c r="E6" s="9">
        <v>2955.31</v>
      </c>
    </row>
    <row r="7" spans="1:5" ht="24" customHeight="1">
      <c r="A7" s="20" t="s">
        <v>248</v>
      </c>
      <c r="B7" s="7" t="s">
        <v>249</v>
      </c>
      <c r="C7" s="130"/>
      <c r="D7" s="6" t="s">
        <v>250</v>
      </c>
      <c r="E7" s="9">
        <v>1733.91</v>
      </c>
    </row>
    <row r="8" spans="1:5" ht="24" customHeight="1">
      <c r="A8" s="20" t="s">
        <v>251</v>
      </c>
      <c r="B8" s="7" t="s">
        <v>252</v>
      </c>
      <c r="C8" s="130"/>
      <c r="D8" s="6" t="s">
        <v>253</v>
      </c>
      <c r="E8" s="9">
        <v>34.24</v>
      </c>
    </row>
    <row r="9" spans="1:5" ht="24" customHeight="1">
      <c r="A9" s="20" t="s">
        <v>254</v>
      </c>
      <c r="B9" s="7" t="s">
        <v>255</v>
      </c>
      <c r="C9" s="130"/>
      <c r="D9" s="6" t="s">
        <v>256</v>
      </c>
      <c r="E9" s="9">
        <v>1032.09</v>
      </c>
    </row>
    <row r="10" spans="1:5" ht="24" customHeight="1">
      <c r="A10" s="20" t="s">
        <v>257</v>
      </c>
      <c r="B10" s="7" t="s">
        <v>258</v>
      </c>
      <c r="C10" s="130"/>
      <c r="D10" s="6" t="s">
        <v>259</v>
      </c>
      <c r="E10" s="9">
        <v>64.44</v>
      </c>
    </row>
    <row r="11" spans="1:5" ht="24" customHeight="1">
      <c r="A11" s="20" t="s">
        <v>260</v>
      </c>
      <c r="B11" s="7" t="s">
        <v>261</v>
      </c>
      <c r="C11" s="130"/>
      <c r="D11" s="6" t="s">
        <v>262</v>
      </c>
      <c r="E11" s="9">
        <v>90.62</v>
      </c>
    </row>
    <row r="12" spans="1:5" ht="24" customHeight="1">
      <c r="A12" s="20" t="s">
        <v>263</v>
      </c>
      <c r="B12" s="7" t="s">
        <v>264</v>
      </c>
      <c r="C12" s="130"/>
      <c r="D12" s="6" t="s">
        <v>265</v>
      </c>
      <c r="E12" s="9">
        <v>186.28</v>
      </c>
    </row>
    <row r="13" spans="1:5" ht="24" customHeight="1">
      <c r="A13" s="20" t="s">
        <v>266</v>
      </c>
      <c r="B13" s="7" t="s">
        <v>267</v>
      </c>
      <c r="C13" s="130"/>
      <c r="D13" s="6" t="s">
        <v>268</v>
      </c>
      <c r="E13" s="9">
        <v>40.28</v>
      </c>
    </row>
    <row r="14" spans="1:5" ht="36" customHeight="1">
      <c r="A14" s="20" t="s">
        <v>37</v>
      </c>
      <c r="B14" s="7" t="s">
        <v>48</v>
      </c>
      <c r="C14" s="7" t="s">
        <v>269</v>
      </c>
      <c r="D14" s="6" t="s">
        <v>270</v>
      </c>
      <c r="E14" s="9">
        <v>40224.2472</v>
      </c>
    </row>
    <row r="15" spans="1:5" ht="18" customHeight="1">
      <c r="A15" s="17"/>
      <c r="B15" s="18" t="s">
        <v>271</v>
      </c>
      <c r="C15" s="18"/>
      <c r="D15" s="19"/>
      <c r="E15" s="9">
        <f>E4</f>
        <v>43406.1172</v>
      </c>
    </row>
    <row r="16" spans="1:5" ht="18" customHeight="1">
      <c r="A16" s="21"/>
      <c r="B16" s="11"/>
      <c r="C16" s="11"/>
      <c r="D16" s="10"/>
      <c r="E16" s="13"/>
    </row>
    <row r="17" spans="1:5" ht="18" customHeight="1">
      <c r="A17" s="21"/>
      <c r="B17" s="11"/>
      <c r="C17" s="11"/>
      <c r="D17" s="10"/>
      <c r="E17" s="13"/>
    </row>
    <row r="18" spans="1:5" ht="18" customHeight="1">
      <c r="A18" s="21"/>
      <c r="B18" s="11"/>
      <c r="C18" s="11"/>
      <c r="D18" s="10"/>
      <c r="E18" s="13"/>
    </row>
    <row r="19" spans="1:5" ht="18" customHeight="1">
      <c r="A19" s="21"/>
      <c r="B19" s="11"/>
      <c r="C19" s="11"/>
      <c r="D19" s="10"/>
      <c r="E19" s="13"/>
    </row>
    <row r="20" spans="1:5" ht="18" customHeight="1">
      <c r="A20" s="21"/>
      <c r="B20" s="11"/>
      <c r="C20" s="11"/>
      <c r="D20" s="10"/>
      <c r="E20" s="13"/>
    </row>
    <row r="21" spans="1:5" ht="18" customHeight="1">
      <c r="A21" s="21"/>
      <c r="B21" s="11"/>
      <c r="C21" s="11"/>
      <c r="D21" s="10"/>
      <c r="E21" s="13"/>
    </row>
    <row r="22" spans="1:5" ht="18" customHeight="1">
      <c r="A22" s="21"/>
      <c r="B22" s="11"/>
      <c r="C22" s="11"/>
      <c r="D22" s="10"/>
      <c r="E22" s="13"/>
    </row>
    <row r="23" spans="1:5" ht="18" customHeight="1">
      <c r="A23" s="21"/>
      <c r="B23" s="11"/>
      <c r="C23" s="11"/>
      <c r="D23" s="10"/>
      <c r="E23" s="13"/>
    </row>
    <row r="24" spans="1:5" ht="18" customHeight="1">
      <c r="A24" s="21"/>
      <c r="B24" s="11"/>
      <c r="C24" s="11"/>
      <c r="D24" s="10"/>
      <c r="E24" s="13"/>
    </row>
    <row r="25" spans="1:5" ht="18" customHeight="1">
      <c r="A25" s="21"/>
      <c r="B25" s="11"/>
      <c r="C25" s="11"/>
      <c r="D25" s="10"/>
      <c r="E25" s="13"/>
    </row>
    <row r="26" spans="1:5" ht="18" customHeight="1">
      <c r="A26" s="21"/>
      <c r="B26" s="11"/>
      <c r="C26" s="11"/>
      <c r="D26" s="10"/>
      <c r="E26" s="13"/>
    </row>
    <row r="27" spans="1:5" ht="18" customHeight="1">
      <c r="A27" s="21"/>
      <c r="B27" s="11"/>
      <c r="C27" s="11"/>
      <c r="D27" s="10"/>
      <c r="E27" s="13"/>
    </row>
    <row r="28" spans="1:5" ht="18" customHeight="1">
      <c r="A28" s="21"/>
      <c r="B28" s="11"/>
      <c r="C28" s="11"/>
      <c r="D28" s="10"/>
      <c r="E28" s="13"/>
    </row>
    <row r="29" spans="1:5" ht="18" customHeight="1">
      <c r="A29" s="21"/>
      <c r="B29" s="11"/>
      <c r="C29" s="11"/>
      <c r="D29" s="10"/>
      <c r="E29" s="13"/>
    </row>
    <row r="30" spans="1:5" ht="18" customHeight="1">
      <c r="A30" s="21"/>
      <c r="B30" s="11"/>
      <c r="C30" s="11"/>
      <c r="D30" s="10"/>
      <c r="E30" s="13"/>
    </row>
    <row r="31" spans="1:5" ht="18" customHeight="1">
      <c r="A31" s="21"/>
      <c r="B31" s="11"/>
      <c r="C31" s="11"/>
      <c r="D31" s="10"/>
      <c r="E31" s="13"/>
    </row>
    <row r="32" spans="1:5" ht="18" customHeight="1">
      <c r="A32" s="21"/>
      <c r="B32" s="11"/>
      <c r="C32" s="11"/>
      <c r="D32" s="10"/>
      <c r="E32" s="13"/>
    </row>
    <row r="33" spans="1:5" ht="18" customHeight="1">
      <c r="A33" s="21"/>
      <c r="B33" s="11"/>
      <c r="C33" s="11"/>
      <c r="D33" s="10"/>
      <c r="E33" s="13"/>
    </row>
    <row r="34" spans="1:5" ht="18" customHeight="1">
      <c r="A34" s="21"/>
      <c r="B34" s="11"/>
      <c r="C34" s="11"/>
      <c r="D34" s="10"/>
      <c r="E34" s="13"/>
    </row>
    <row r="35" spans="1:5" ht="18" customHeight="1">
      <c r="A35" s="21"/>
      <c r="B35" s="11"/>
      <c r="C35" s="11"/>
      <c r="D35" s="10"/>
      <c r="E35" s="13"/>
    </row>
    <row r="36" spans="1:5" ht="18" customHeight="1">
      <c r="A36" s="21"/>
      <c r="B36" s="11"/>
      <c r="C36" s="11"/>
      <c r="D36" s="10"/>
      <c r="E36" s="13"/>
    </row>
    <row r="37" spans="1:5" ht="18" customHeight="1">
      <c r="A37" s="21"/>
      <c r="B37" s="11"/>
      <c r="C37" s="11"/>
      <c r="D37" s="10"/>
      <c r="E37" s="13"/>
    </row>
    <row r="38" spans="1:5" ht="18" customHeight="1">
      <c r="A38" s="22"/>
      <c r="B38" s="22"/>
      <c r="C38" s="22"/>
      <c r="D38" s="22"/>
      <c r="E38" s="22" t="s">
        <v>272</v>
      </c>
    </row>
  </sheetData>
  <sheetProtection/>
  <mergeCells count="3">
    <mergeCell ref="A1:E1"/>
    <mergeCell ref="A2:D2"/>
    <mergeCell ref="C6:C13"/>
  </mergeCells>
  <printOptions/>
  <pageMargins left="0.9055118110236221" right="0.3937007874015747" top="0.5905511811023622" bottom="0.3937007874015747" header="0.5118099999999999" footer="0.5118099999999999"/>
  <pageSetup errors="blank" horizontalDpi="600" verticalDpi="600" orientation="portrait" pageOrder="overThenDown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">
      <selection activeCell="A1" sqref="A1:F1"/>
    </sheetView>
  </sheetViews>
  <sheetFormatPr defaultColWidth="8.8515625" defaultRowHeight="14.25" customHeight="1"/>
  <cols>
    <col min="1" max="1" width="7.00390625" style="0" bestFit="1" customWidth="1"/>
    <col min="2" max="2" width="14.28125" style="0" bestFit="1" customWidth="1"/>
    <col min="3" max="3" width="50.57421875" style="0" bestFit="1" customWidth="1"/>
    <col min="4" max="4" width="9.28125" style="0" bestFit="1" customWidth="1"/>
    <col min="5" max="5" width="11.57421875" style="0" bestFit="1" customWidth="1"/>
    <col min="6" max="6" width="12.28125" style="0" bestFit="1" customWidth="1"/>
  </cols>
  <sheetData>
    <row r="1" spans="1:6" ht="60" customHeight="1">
      <c r="A1" s="110" t="s">
        <v>273</v>
      </c>
      <c r="B1" s="85"/>
      <c r="C1" s="85"/>
      <c r="D1" s="85"/>
      <c r="E1" s="85"/>
      <c r="F1" s="85"/>
    </row>
    <row r="2" spans="1:6" ht="22.5" customHeight="1">
      <c r="A2" s="111" t="s">
        <v>313</v>
      </c>
      <c r="B2" s="113"/>
      <c r="C2" s="112"/>
      <c r="D2" s="2"/>
      <c r="E2" s="120" t="s">
        <v>274</v>
      </c>
      <c r="F2" s="113"/>
    </row>
    <row r="3" spans="1:6" ht="18" customHeight="1">
      <c r="A3" s="4" t="s">
        <v>29</v>
      </c>
      <c r="B3" s="4" t="s">
        <v>275</v>
      </c>
      <c r="C3" s="4" t="s">
        <v>276</v>
      </c>
      <c r="D3" s="4" t="s">
        <v>150</v>
      </c>
      <c r="E3" s="4" t="s">
        <v>277</v>
      </c>
      <c r="F3" s="4" t="s">
        <v>278</v>
      </c>
    </row>
    <row r="4" spans="1:6" ht="18" customHeight="1">
      <c r="A4" s="5">
        <v>1</v>
      </c>
      <c r="B4" s="6" t="s">
        <v>279</v>
      </c>
      <c r="C4" s="7" t="s">
        <v>280</v>
      </c>
      <c r="D4" s="6" t="s">
        <v>281</v>
      </c>
      <c r="E4" s="8">
        <v>6.25</v>
      </c>
      <c r="F4" s="9">
        <v>4.32</v>
      </c>
    </row>
    <row r="5" spans="1:6" ht="18" customHeight="1">
      <c r="A5" s="5">
        <v>2</v>
      </c>
      <c r="B5" s="6" t="s">
        <v>282</v>
      </c>
      <c r="C5" s="7" t="s">
        <v>283</v>
      </c>
      <c r="D5" s="6" t="s">
        <v>206</v>
      </c>
      <c r="E5" s="8">
        <v>0.138</v>
      </c>
      <c r="F5" s="9">
        <v>4870.21</v>
      </c>
    </row>
    <row r="6" spans="1:6" ht="18" customHeight="1">
      <c r="A6" s="5">
        <v>3</v>
      </c>
      <c r="B6" s="6" t="s">
        <v>284</v>
      </c>
      <c r="C6" s="7" t="s">
        <v>285</v>
      </c>
      <c r="D6" s="6" t="s">
        <v>206</v>
      </c>
      <c r="E6" s="8">
        <v>1.728</v>
      </c>
      <c r="F6" s="9">
        <v>455.93</v>
      </c>
    </row>
    <row r="7" spans="1:6" ht="18" customHeight="1">
      <c r="A7" s="5">
        <v>4</v>
      </c>
      <c r="B7" s="6" t="s">
        <v>286</v>
      </c>
      <c r="C7" s="7" t="s">
        <v>287</v>
      </c>
      <c r="D7" s="6" t="s">
        <v>110</v>
      </c>
      <c r="E7" s="8">
        <v>169.535</v>
      </c>
      <c r="F7" s="9">
        <v>229.8</v>
      </c>
    </row>
    <row r="8" spans="1:6" ht="18" customHeight="1">
      <c r="A8" s="5">
        <v>5</v>
      </c>
      <c r="B8" s="6" t="s">
        <v>288</v>
      </c>
      <c r="C8" s="7" t="s">
        <v>289</v>
      </c>
      <c r="D8" s="6" t="s">
        <v>110</v>
      </c>
      <c r="E8" s="8">
        <v>4.283</v>
      </c>
      <c r="F8" s="9">
        <v>245.63</v>
      </c>
    </row>
    <row r="9" spans="1:6" ht="18" customHeight="1">
      <c r="A9" s="5">
        <v>6</v>
      </c>
      <c r="B9" s="6" t="s">
        <v>290</v>
      </c>
      <c r="C9" s="7" t="s">
        <v>291</v>
      </c>
      <c r="D9" s="6" t="s">
        <v>110</v>
      </c>
      <c r="E9" s="8">
        <v>112.195</v>
      </c>
      <c r="F9" s="9">
        <v>245.63</v>
      </c>
    </row>
    <row r="10" spans="1:6" ht="18" customHeight="1">
      <c r="A10" s="5">
        <v>7</v>
      </c>
      <c r="B10" s="6" t="s">
        <v>292</v>
      </c>
      <c r="C10" s="7" t="s">
        <v>293</v>
      </c>
      <c r="D10" s="6" t="s">
        <v>110</v>
      </c>
      <c r="E10" s="8">
        <v>93.536</v>
      </c>
      <c r="F10" s="9">
        <v>245.63</v>
      </c>
    </row>
    <row r="11" spans="1:6" ht="18" customHeight="1">
      <c r="A11" s="5">
        <v>8</v>
      </c>
      <c r="B11" s="6" t="s">
        <v>294</v>
      </c>
      <c r="C11" s="7" t="s">
        <v>295</v>
      </c>
      <c r="D11" s="6" t="s">
        <v>110</v>
      </c>
      <c r="E11" s="8">
        <v>1.356</v>
      </c>
      <c r="F11" s="9">
        <v>121.36</v>
      </c>
    </row>
    <row r="12" spans="1:6" ht="18" customHeight="1">
      <c r="A12" s="5">
        <v>9</v>
      </c>
      <c r="B12" s="6" t="s">
        <v>296</v>
      </c>
      <c r="C12" s="7" t="s">
        <v>297</v>
      </c>
      <c r="D12" s="6" t="s">
        <v>110</v>
      </c>
      <c r="E12" s="8">
        <v>0.408</v>
      </c>
      <c r="F12" s="9">
        <v>316.91</v>
      </c>
    </row>
    <row r="13" spans="1:6" ht="18" customHeight="1">
      <c r="A13" s="5">
        <v>10</v>
      </c>
      <c r="B13" s="6" t="s">
        <v>298</v>
      </c>
      <c r="C13" s="7" t="s">
        <v>299</v>
      </c>
      <c r="D13" s="6" t="s">
        <v>110</v>
      </c>
      <c r="E13" s="8">
        <v>56.024</v>
      </c>
      <c r="F13" s="9">
        <v>4.36</v>
      </c>
    </row>
    <row r="14" spans="1:6" ht="18" customHeight="1">
      <c r="A14" s="5">
        <v>11</v>
      </c>
      <c r="B14" s="6" t="s">
        <v>300</v>
      </c>
      <c r="C14" s="7" t="s">
        <v>301</v>
      </c>
      <c r="D14" s="6" t="s">
        <v>110</v>
      </c>
      <c r="E14" s="8">
        <v>2.182</v>
      </c>
      <c r="F14" s="9">
        <v>426.44</v>
      </c>
    </row>
    <row r="15" spans="1:6" ht="18" customHeight="1">
      <c r="A15" s="5">
        <v>12</v>
      </c>
      <c r="B15" s="6" t="s">
        <v>302</v>
      </c>
      <c r="C15" s="7" t="s">
        <v>303</v>
      </c>
      <c r="D15" s="6" t="s">
        <v>110</v>
      </c>
      <c r="E15" s="8">
        <v>44.733</v>
      </c>
      <c r="F15" s="9">
        <v>1041.59</v>
      </c>
    </row>
    <row r="16" spans="1:6" ht="18" customHeight="1">
      <c r="A16" s="5">
        <v>13</v>
      </c>
      <c r="B16" s="6" t="s">
        <v>304</v>
      </c>
      <c r="C16" s="7" t="s">
        <v>305</v>
      </c>
      <c r="D16" s="6" t="s">
        <v>110</v>
      </c>
      <c r="E16" s="8">
        <v>26.84</v>
      </c>
      <c r="F16" s="9">
        <v>1360.18</v>
      </c>
    </row>
    <row r="17" spans="1:6" ht="18" customHeight="1">
      <c r="A17" s="5">
        <v>14</v>
      </c>
      <c r="B17" s="6" t="s">
        <v>306</v>
      </c>
      <c r="C17" s="7" t="s">
        <v>307</v>
      </c>
      <c r="D17" s="6" t="s">
        <v>281</v>
      </c>
      <c r="E17" s="8">
        <v>18.455</v>
      </c>
      <c r="F17" s="9">
        <v>10.25</v>
      </c>
    </row>
    <row r="18" spans="1:6" ht="18" customHeight="1">
      <c r="A18" s="5">
        <v>15</v>
      </c>
      <c r="B18" s="6" t="s">
        <v>308</v>
      </c>
      <c r="C18" s="7" t="s">
        <v>309</v>
      </c>
      <c r="D18" s="6" t="s">
        <v>281</v>
      </c>
      <c r="E18" s="8">
        <v>1746.156</v>
      </c>
      <c r="F18" s="9">
        <v>8.51</v>
      </c>
    </row>
    <row r="19" spans="1:6" ht="18" customHeight="1">
      <c r="A19" s="5">
        <v>16</v>
      </c>
      <c r="B19" s="6" t="s">
        <v>310</v>
      </c>
      <c r="C19" s="7" t="s">
        <v>311</v>
      </c>
      <c r="D19" s="6" t="s">
        <v>312</v>
      </c>
      <c r="E19" s="8">
        <v>42.545</v>
      </c>
      <c r="F19" s="9">
        <v>0.71</v>
      </c>
    </row>
    <row r="20" spans="1:6" ht="18" customHeight="1">
      <c r="A20" s="10"/>
      <c r="B20" s="10"/>
      <c r="C20" s="11"/>
      <c r="D20" s="10"/>
      <c r="E20" s="12"/>
      <c r="F20" s="13"/>
    </row>
    <row r="21" spans="1:6" ht="18" customHeight="1">
      <c r="A21" s="10"/>
      <c r="B21" s="10"/>
      <c r="C21" s="11"/>
      <c r="D21" s="10"/>
      <c r="E21" s="12"/>
      <c r="F21" s="13"/>
    </row>
    <row r="22" spans="1:6" ht="18" customHeight="1">
      <c r="A22" s="10"/>
      <c r="B22" s="10"/>
      <c r="C22" s="11"/>
      <c r="D22" s="10"/>
      <c r="E22" s="12"/>
      <c r="F22" s="13"/>
    </row>
    <row r="23" spans="1:6" ht="18" customHeight="1">
      <c r="A23" s="10"/>
      <c r="B23" s="10"/>
      <c r="C23" s="11"/>
      <c r="D23" s="10"/>
      <c r="E23" s="12"/>
      <c r="F23" s="13"/>
    </row>
    <row r="24" spans="1:6" ht="18" customHeight="1">
      <c r="A24" s="10"/>
      <c r="B24" s="10"/>
      <c r="C24" s="11"/>
      <c r="D24" s="10"/>
      <c r="E24" s="12"/>
      <c r="F24" s="13"/>
    </row>
    <row r="25" spans="1:6" ht="18" customHeight="1">
      <c r="A25" s="10"/>
      <c r="B25" s="10"/>
      <c r="C25" s="11"/>
      <c r="D25" s="10"/>
      <c r="E25" s="12"/>
      <c r="F25" s="13"/>
    </row>
    <row r="26" spans="1:6" ht="18" customHeight="1">
      <c r="A26" s="10"/>
      <c r="B26" s="10"/>
      <c r="C26" s="11"/>
      <c r="D26" s="10"/>
      <c r="E26" s="12"/>
      <c r="F26" s="13"/>
    </row>
    <row r="27" spans="1:6" ht="18" customHeight="1">
      <c r="A27" s="10"/>
      <c r="B27" s="10"/>
      <c r="C27" s="11"/>
      <c r="D27" s="10"/>
      <c r="E27" s="12"/>
      <c r="F27" s="13"/>
    </row>
    <row r="28" spans="1:6" ht="18" customHeight="1">
      <c r="A28" s="10"/>
      <c r="B28" s="10"/>
      <c r="C28" s="11"/>
      <c r="D28" s="10"/>
      <c r="E28" s="12"/>
      <c r="F28" s="13"/>
    </row>
    <row r="29" spans="1:6" ht="18" customHeight="1">
      <c r="A29" s="10"/>
      <c r="B29" s="10"/>
      <c r="C29" s="11"/>
      <c r="D29" s="10"/>
      <c r="E29" s="12"/>
      <c r="F29" s="13"/>
    </row>
    <row r="30" spans="1:6" ht="18" customHeight="1">
      <c r="A30" s="10"/>
      <c r="B30" s="10"/>
      <c r="C30" s="11"/>
      <c r="D30" s="10"/>
      <c r="E30" s="12"/>
      <c r="F30" s="13"/>
    </row>
    <row r="31" spans="1:6" ht="18" customHeight="1">
      <c r="A31" s="10"/>
      <c r="B31" s="10"/>
      <c r="C31" s="11"/>
      <c r="D31" s="10"/>
      <c r="E31" s="12"/>
      <c r="F31" s="13"/>
    </row>
    <row r="32" spans="1:6" ht="18" customHeight="1">
      <c r="A32" s="10"/>
      <c r="B32" s="10"/>
      <c r="C32" s="11"/>
      <c r="D32" s="10"/>
      <c r="E32" s="12"/>
      <c r="F32" s="13"/>
    </row>
    <row r="33" spans="1:6" ht="18" customHeight="1">
      <c r="A33" s="10"/>
      <c r="B33" s="10"/>
      <c r="C33" s="11"/>
      <c r="D33" s="10"/>
      <c r="E33" s="12"/>
      <c r="F33" s="13"/>
    </row>
    <row r="34" spans="1:6" ht="18" customHeight="1">
      <c r="A34" s="10"/>
      <c r="B34" s="10"/>
      <c r="C34" s="11"/>
      <c r="D34" s="10"/>
      <c r="E34" s="12"/>
      <c r="F34" s="13"/>
    </row>
    <row r="35" spans="1:6" ht="18" customHeight="1">
      <c r="A35" s="10"/>
      <c r="B35" s="10"/>
      <c r="C35" s="11"/>
      <c r="D35" s="10"/>
      <c r="E35" s="12"/>
      <c r="F35" s="13"/>
    </row>
    <row r="36" spans="1:6" ht="18" customHeight="1">
      <c r="A36" s="10"/>
      <c r="B36" s="10"/>
      <c r="C36" s="11"/>
      <c r="D36" s="10"/>
      <c r="E36" s="12"/>
      <c r="F36" s="13"/>
    </row>
    <row r="37" spans="1:6" ht="18" customHeight="1">
      <c r="A37" s="10"/>
      <c r="B37" s="10"/>
      <c r="C37" s="11"/>
      <c r="D37" s="10"/>
      <c r="E37" s="12"/>
      <c r="F37" s="13"/>
    </row>
    <row r="38" spans="1:6" ht="18" customHeight="1">
      <c r="A38" s="10"/>
      <c r="B38" s="10"/>
      <c r="C38" s="11"/>
      <c r="D38" s="10"/>
      <c r="E38" s="12"/>
      <c r="F38" s="13"/>
    </row>
    <row r="39" spans="1:6" ht="18" customHeight="1">
      <c r="A39" s="10"/>
      <c r="B39" s="10"/>
      <c r="C39" s="11"/>
      <c r="D39" s="10"/>
      <c r="E39" s="12"/>
      <c r="F39" s="13"/>
    </row>
    <row r="40" spans="1:6" ht="18" customHeight="1">
      <c r="A40" s="10"/>
      <c r="B40" s="10"/>
      <c r="C40" s="11"/>
      <c r="D40" s="10"/>
      <c r="E40" s="12"/>
      <c r="F40" s="13"/>
    </row>
    <row r="41" spans="1:6" ht="18" customHeight="1">
      <c r="A41" s="10"/>
      <c r="B41" s="10"/>
      <c r="C41" s="11"/>
      <c r="D41" s="10"/>
      <c r="E41" s="12"/>
      <c r="F41" s="13"/>
    </row>
    <row r="42" spans="1:6" ht="18" customHeight="1">
      <c r="A42" s="14"/>
      <c r="B42" s="14"/>
      <c r="C42" s="14"/>
      <c r="D42" s="14"/>
      <c r="E42" s="14"/>
      <c r="F42" s="15"/>
    </row>
  </sheetData>
  <sheetProtection/>
  <mergeCells count="3">
    <mergeCell ref="A1:F1"/>
    <mergeCell ref="A2:C2"/>
    <mergeCell ref="E2:F2"/>
  </mergeCells>
  <printOptions/>
  <pageMargins left="0.9055118110236221" right="0.3937007874015747" top="0.5905511811023622" bottom="0.3937007874015747" header="0.5118099999999999" footer="0.5118099999999999"/>
  <pageSetup errors="blank" horizontalDpi="600" verticalDpi="600" orientation="portrait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2022-07-04T06:22:37Z</dcterms:created>
  <dcterms:modified xsi:type="dcterms:W3CDTF">2022-07-05T00:43:51Z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16C58111FB2142BA9ED8B59574B669BE</vt:lpwstr>
  </property>
  <property fmtid="{D5CDD505-2E9C-101B-9397-08002B2CF9AE}" pid="3" name="KSOProductBuildVer">
    <vt:lpwstr>2052-11.1.0.11830</vt:lpwstr>
  </property>
</Properties>
</file>